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ingj\nycu\11201\運籌\作業\Assignment #2\"/>
    </mc:Choice>
  </mc:AlternateContent>
  <xr:revisionPtr revIDLastSave="0" documentId="13_ncr:1_{4A6650C4-3E62-4941-9BE1-1513127183B3}" xr6:coauthVersionLast="47" xr6:coauthVersionMax="47" xr10:uidLastSave="{00000000-0000-0000-0000-000000000000}"/>
  <bookViews>
    <workbookView xWindow="-98" yWindow="-98" windowWidth="21795" windowHeight="12975" activeTab="2" xr2:uid="{C33C67D9-D449-FC40-9FBB-9F0EF1E25847}"/>
  </bookViews>
  <sheets>
    <sheet name="Historical Demand" sheetId="3" r:id="rId1"/>
    <sheet name="Simulation Demand" sheetId="2" r:id="rId2"/>
    <sheet name="Statistical Analysis" sheetId="52" r:id="rId3"/>
    <sheet name="simulated 1" sheetId="32" r:id="rId4"/>
    <sheet name="simulated 2" sheetId="33" r:id="rId5"/>
    <sheet name="simulated 3" sheetId="34" r:id="rId6"/>
    <sheet name="simulated 4" sheetId="35" r:id="rId7"/>
    <sheet name="simulated 5" sheetId="36" r:id="rId8"/>
    <sheet name="simulated 6" sheetId="37" r:id="rId9"/>
    <sheet name="simulated 7" sheetId="38" r:id="rId10"/>
    <sheet name="simulated 8" sheetId="39" r:id="rId11"/>
    <sheet name="simulated 9" sheetId="40" r:id="rId12"/>
    <sheet name="simulated 10" sheetId="41" r:id="rId13"/>
    <sheet name="simulated 11" sheetId="42" r:id="rId14"/>
    <sheet name="simulated 12" sheetId="43" r:id="rId15"/>
    <sheet name="simulated 13" sheetId="44" r:id="rId16"/>
    <sheet name="simulated 14" sheetId="45" r:id="rId17"/>
    <sheet name="simulated 15" sheetId="46" r:id="rId18"/>
    <sheet name="simulated 16" sheetId="47" r:id="rId19"/>
    <sheet name="simulated 17" sheetId="48" r:id="rId20"/>
    <sheet name="simulated 18" sheetId="49" r:id="rId21"/>
    <sheet name="simulated 19" sheetId="50" r:id="rId22"/>
    <sheet name="simulated 20" sheetId="51" r:id="rId23"/>
  </sheets>
  <definedNames>
    <definedName name="_xlchart.v1.0" hidden="1">'Statistical Analysis'!$AA$39</definedName>
    <definedName name="_xlchart.v1.1" hidden="1">'Statistical Analysis'!$AA$40:$AA$59</definedName>
    <definedName name="_xlchart.v1.10" hidden="1">'Statistical Analysis'!$AD$3</definedName>
    <definedName name="_xlchart.v1.11" hidden="1">'Statistical Analysis'!$AD$4:$AD$23</definedName>
    <definedName name="_xlchart.v1.12" hidden="1">'Statistical Analysis'!$W$39</definedName>
    <definedName name="_xlchart.v1.13" hidden="1">'Statistical Analysis'!$W$40:$W$59</definedName>
    <definedName name="_xlchart.v1.14" hidden="1">'Statistical Analysis'!$Z$3</definedName>
    <definedName name="_xlchart.v1.15" hidden="1">'Statistical Analysis'!$Z$4:$Z$23</definedName>
    <definedName name="_xlchart.v1.16" hidden="1">'Statistical Analysis'!$Z$39</definedName>
    <definedName name="_xlchart.v1.17" hidden="1">'Statistical Analysis'!$Z$40:$Z$59</definedName>
    <definedName name="_xlchart.v1.18" hidden="1">'Statistical Analysis'!$AF$39</definedName>
    <definedName name="_xlchart.v1.19" hidden="1">'Statistical Analysis'!$AF$40:$AF$59</definedName>
    <definedName name="_xlchart.v1.2" hidden="1">'Statistical Analysis'!$AF$3</definedName>
    <definedName name="_xlchart.v1.20" hidden="1">'Statistical Analysis'!$AD$39</definedName>
    <definedName name="_xlchart.v1.21" hidden="1">'Statistical Analysis'!$AD$40:$AD$59</definedName>
    <definedName name="_xlchart.v1.22" hidden="1">'Statistical Analysis'!$AB$3</definedName>
    <definedName name="_xlchart.v1.23" hidden="1">'Statistical Analysis'!$AB$4:$AB$23</definedName>
    <definedName name="_xlchart.v1.24" hidden="1">'Statistical Analysis'!$AC$3</definedName>
    <definedName name="_xlchart.v1.25" hidden="1">'Statistical Analysis'!$AC$4:$AC$23</definedName>
    <definedName name="_xlchart.v1.26" hidden="1">'Statistical Analysis'!$AE$3</definedName>
    <definedName name="_xlchart.v1.27" hidden="1">'Statistical Analysis'!$AE$4:$AE$23</definedName>
    <definedName name="_xlchart.v1.3" hidden="1">'Statistical Analysis'!$AF$4:$AF$23</definedName>
    <definedName name="_xlchart.v1.4" hidden="1">'Statistical Analysis'!$X$39</definedName>
    <definedName name="_xlchart.v1.5" hidden="1">'Statistical Analysis'!$X$40:$X$59</definedName>
    <definedName name="_xlchart.v1.6" hidden="1">'Statistical Analysis'!$V$39</definedName>
    <definedName name="_xlchart.v1.7" hidden="1">'Statistical Analysis'!$V$40:$V$59</definedName>
    <definedName name="_xlchart.v1.8" hidden="1">'Statistical Analysis'!$AA$3</definedName>
    <definedName name="_xlchart.v1.9" hidden="1">'Statistical Analysis'!$AA$4:$AA$23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8" i="52" l="1"/>
  <c r="W30" i="52"/>
  <c r="X30" i="52"/>
  <c r="Y30" i="52"/>
  <c r="Z30" i="52"/>
  <c r="AA30" i="52"/>
  <c r="AB30" i="52"/>
  <c r="AC30" i="52"/>
  <c r="AD30" i="52"/>
  <c r="AE30" i="52"/>
  <c r="AF30" i="52"/>
  <c r="V30" i="52"/>
  <c r="AE25" i="52"/>
  <c r="W29" i="52"/>
  <c r="X29" i="52"/>
  <c r="Y29" i="52"/>
  <c r="Z29" i="52"/>
  <c r="AA29" i="52"/>
  <c r="AB29" i="52"/>
  <c r="AC29" i="52"/>
  <c r="AD29" i="52"/>
  <c r="AE29" i="52"/>
  <c r="AF29" i="52"/>
  <c r="V29" i="52"/>
  <c r="W62" i="52"/>
  <c r="X62" i="52"/>
  <c r="Y62" i="52"/>
  <c r="Z62" i="52"/>
  <c r="AA62" i="52"/>
  <c r="AB62" i="52"/>
  <c r="AC62" i="52"/>
  <c r="AD62" i="52"/>
  <c r="AE62" i="52"/>
  <c r="AF62" i="52"/>
  <c r="V62" i="52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W61" i="52"/>
  <c r="X61" i="52"/>
  <c r="Y61" i="52"/>
  <c r="Z61" i="52"/>
  <c r="AA61" i="52"/>
  <c r="AB61" i="52"/>
  <c r="AC61" i="52"/>
  <c r="AD61" i="52"/>
  <c r="AE61" i="52"/>
  <c r="AF61" i="52"/>
  <c r="W60" i="52"/>
  <c r="X60" i="52"/>
  <c r="Y60" i="52"/>
  <c r="Z60" i="52"/>
  <c r="AA60" i="52"/>
  <c r="AB60" i="52"/>
  <c r="AC60" i="52"/>
  <c r="AD60" i="52"/>
  <c r="AE60" i="52"/>
  <c r="AF60" i="52"/>
  <c r="AE59" i="52"/>
  <c r="AE58" i="52"/>
  <c r="AE57" i="52"/>
  <c r="AE56" i="52"/>
  <c r="AE55" i="52"/>
  <c r="AE54" i="52"/>
  <c r="AE53" i="52"/>
  <c r="AE52" i="52"/>
  <c r="N30" i="52"/>
  <c r="N31" i="52"/>
  <c r="N32" i="52"/>
  <c r="N33" i="52"/>
  <c r="N34" i="52"/>
  <c r="N35" i="52"/>
  <c r="N36" i="52"/>
  <c r="N37" i="52"/>
  <c r="AE51" i="52"/>
  <c r="AE50" i="52"/>
  <c r="AE49" i="52"/>
  <c r="AE48" i="52"/>
  <c r="AE47" i="52"/>
  <c r="AE46" i="52"/>
  <c r="AE45" i="52"/>
  <c r="AE44" i="52"/>
  <c r="AE43" i="52"/>
  <c r="AE42" i="52"/>
  <c r="AE41" i="52"/>
  <c r="AE40" i="52"/>
  <c r="AC59" i="52"/>
  <c r="AC58" i="52"/>
  <c r="AC57" i="52"/>
  <c r="AC56" i="52"/>
  <c r="D61" i="52"/>
  <c r="D11" i="52"/>
  <c r="D16" i="52"/>
  <c r="D17" i="52"/>
  <c r="D18" i="52"/>
  <c r="D19" i="52"/>
  <c r="D20" i="52"/>
  <c r="D21" i="52"/>
  <c r="D22" i="52"/>
  <c r="D23" i="52"/>
  <c r="D24" i="52"/>
  <c r="AC55" i="52"/>
  <c r="AC54" i="52"/>
  <c r="AC53" i="52"/>
  <c r="AC52" i="52"/>
  <c r="AC51" i="52"/>
  <c r="AC50" i="52"/>
  <c r="AC49" i="52"/>
  <c r="AC48" i="52"/>
  <c r="AC47" i="52"/>
  <c r="AC46" i="52"/>
  <c r="AC45" i="52"/>
  <c r="AC44" i="52"/>
  <c r="AC43" i="52"/>
  <c r="AC42" i="52"/>
  <c r="AC41" i="52"/>
  <c r="AC40" i="52"/>
  <c r="AB59" i="52"/>
  <c r="AB58" i="52"/>
  <c r="AB57" i="52"/>
  <c r="AB56" i="52"/>
  <c r="AB55" i="52"/>
  <c r="AB54" i="52"/>
  <c r="AB53" i="52"/>
  <c r="AB52" i="52"/>
  <c r="AB51" i="52"/>
  <c r="AB50" i="52"/>
  <c r="AB49" i="52"/>
  <c r="AB48" i="52"/>
  <c r="AB47" i="52"/>
  <c r="AB46" i="52"/>
  <c r="AB45" i="52"/>
  <c r="AB44" i="52"/>
  <c r="AB43" i="52"/>
  <c r="AB42" i="52"/>
  <c r="AB41" i="52"/>
  <c r="AB40" i="52"/>
  <c r="Y59" i="52"/>
  <c r="Y58" i="52"/>
  <c r="Y57" i="52"/>
  <c r="Y56" i="52"/>
  <c r="Y55" i="52"/>
  <c r="Y54" i="52"/>
  <c r="Y53" i="52"/>
  <c r="Y52" i="52"/>
  <c r="Y51" i="52"/>
  <c r="Y50" i="52"/>
  <c r="Y49" i="52"/>
  <c r="Y48" i="52"/>
  <c r="Y47" i="52"/>
  <c r="Y46" i="52"/>
  <c r="Y45" i="52"/>
  <c r="Y44" i="52"/>
  <c r="Y43" i="52"/>
  <c r="Y42" i="52"/>
  <c r="Y41" i="52"/>
  <c r="Y40" i="52"/>
  <c r="W28" i="52"/>
  <c r="X28" i="52"/>
  <c r="Z28" i="52"/>
  <c r="AA28" i="52"/>
  <c r="AB28" i="52"/>
  <c r="AC28" i="52"/>
  <c r="AD28" i="52"/>
  <c r="AF28" i="52"/>
  <c r="AE26" i="52"/>
  <c r="AE24" i="52"/>
  <c r="AC27" i="52"/>
  <c r="AC26" i="52"/>
  <c r="AC25" i="52"/>
  <c r="AC24" i="52"/>
  <c r="AB27" i="52"/>
  <c r="AB26" i="52"/>
  <c r="AB25" i="52"/>
  <c r="AB24" i="52"/>
  <c r="Y26" i="52"/>
  <c r="Y25" i="52"/>
  <c r="Y24" i="52"/>
  <c r="AE23" i="52"/>
  <c r="AE22" i="52"/>
  <c r="AE21" i="52"/>
  <c r="AE20" i="52"/>
  <c r="AE19" i="52"/>
  <c r="AE18" i="52"/>
  <c r="AE17" i="52"/>
  <c r="AE16" i="52"/>
  <c r="AE15" i="52"/>
  <c r="AE14" i="52"/>
  <c r="AE13" i="52"/>
  <c r="AE12" i="52"/>
  <c r="AE11" i="52"/>
  <c r="AE10" i="52"/>
  <c r="AE9" i="52"/>
  <c r="AE8" i="52"/>
  <c r="AE7" i="52"/>
  <c r="AE6" i="52"/>
  <c r="AE5" i="52"/>
  <c r="AE4" i="52"/>
  <c r="AC23" i="52"/>
  <c r="AC22" i="52"/>
  <c r="AC21" i="52"/>
  <c r="AC20" i="52"/>
  <c r="AC19" i="52"/>
  <c r="AC18" i="52"/>
  <c r="AC17" i="52"/>
  <c r="AC16" i="52"/>
  <c r="AC15" i="52"/>
  <c r="AC14" i="52"/>
  <c r="AC13" i="52"/>
  <c r="AC12" i="52"/>
  <c r="AC11" i="52"/>
  <c r="AC10" i="52"/>
  <c r="AC9" i="52"/>
  <c r="AC8" i="52"/>
  <c r="AC7" i="52"/>
  <c r="AC6" i="52"/>
  <c r="AC5" i="52"/>
  <c r="AC4" i="52"/>
  <c r="AB5" i="52"/>
  <c r="AB6" i="52"/>
  <c r="AB7" i="52"/>
  <c r="AB8" i="52"/>
  <c r="AB9" i="52"/>
  <c r="AB10" i="52"/>
  <c r="AB11" i="52"/>
  <c r="AB12" i="52"/>
  <c r="AB13" i="52"/>
  <c r="AB14" i="52"/>
  <c r="AB15" i="52"/>
  <c r="AB16" i="52"/>
  <c r="AB17" i="52"/>
  <c r="AB18" i="52"/>
  <c r="AB19" i="52"/>
  <c r="AB20" i="52"/>
  <c r="AB21" i="52"/>
  <c r="AB22" i="52"/>
  <c r="AB23" i="52"/>
  <c r="AB4" i="52"/>
  <c r="Y23" i="52"/>
  <c r="Y22" i="52"/>
  <c r="Y21" i="52"/>
  <c r="Y20" i="52"/>
  <c r="Y19" i="52"/>
  <c r="Y18" i="52"/>
  <c r="Y17" i="52"/>
  <c r="Y16" i="52"/>
  <c r="Y15" i="52"/>
  <c r="Y14" i="52"/>
  <c r="Y13" i="52"/>
  <c r="Y12" i="52"/>
  <c r="Y11" i="52"/>
  <c r="Y10" i="52"/>
  <c r="Y9" i="52"/>
  <c r="Y8" i="52"/>
  <c r="Y7" i="52"/>
  <c r="Y6" i="52"/>
  <c r="Y5" i="52"/>
  <c r="Y4" i="52"/>
  <c r="P9" i="3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4" i="2"/>
  <c r="W59" i="52"/>
  <c r="W58" i="52"/>
  <c r="W57" i="52"/>
  <c r="W56" i="52"/>
  <c r="W55" i="52"/>
  <c r="W54" i="52"/>
  <c r="W53" i="52"/>
  <c r="W52" i="52"/>
  <c r="W51" i="52"/>
  <c r="W50" i="52"/>
  <c r="W49" i="52"/>
  <c r="W48" i="52"/>
  <c r="W47" i="52"/>
  <c r="W46" i="52"/>
  <c r="W45" i="52"/>
  <c r="W44" i="52"/>
  <c r="W43" i="52"/>
  <c r="W42" i="52"/>
  <c r="W41" i="52"/>
  <c r="W40" i="52"/>
  <c r="V59" i="52"/>
  <c r="V58" i="52"/>
  <c r="V57" i="52"/>
  <c r="V56" i="52"/>
  <c r="V55" i="52"/>
  <c r="V54" i="52"/>
  <c r="V53" i="52"/>
  <c r="V52" i="52"/>
  <c r="V51" i="52"/>
  <c r="V50" i="52"/>
  <c r="V49" i="52"/>
  <c r="V48" i="52"/>
  <c r="V47" i="52"/>
  <c r="V46" i="52"/>
  <c r="V45" i="52"/>
  <c r="V44" i="52"/>
  <c r="V43" i="52"/>
  <c r="V42" i="52"/>
  <c r="V41" i="52"/>
  <c r="V40" i="52"/>
  <c r="F3" i="3"/>
  <c r="O3" i="51"/>
  <c r="O3" i="50"/>
  <c r="L55" i="52" s="1"/>
  <c r="X22" i="52" s="1"/>
  <c r="O3" i="49"/>
  <c r="G55" i="52" s="1"/>
  <c r="X21" i="52" s="1"/>
  <c r="O3" i="48"/>
  <c r="O3" i="47"/>
  <c r="Q42" i="52" s="1"/>
  <c r="X19" i="52" s="1"/>
  <c r="O3" i="46"/>
  <c r="L42" i="52" s="1"/>
  <c r="X18" i="52" s="1"/>
  <c r="O3" i="45"/>
  <c r="O3" i="44"/>
  <c r="B42" i="52" s="1"/>
  <c r="O3" i="43"/>
  <c r="Q29" i="52" s="1"/>
  <c r="X15" i="52" s="1"/>
  <c r="O3" i="42"/>
  <c r="L29" i="52" s="1"/>
  <c r="X14" i="52" s="1"/>
  <c r="O3" i="41"/>
  <c r="G29" i="52" s="1"/>
  <c r="O3" i="40"/>
  <c r="B29" i="52" s="1"/>
  <c r="O3" i="39"/>
  <c r="O3" i="38"/>
  <c r="L16" i="52" s="1"/>
  <c r="X10" i="52" s="1"/>
  <c r="O3" i="37"/>
  <c r="G16" i="52" s="1"/>
  <c r="X9" i="52" s="1"/>
  <c r="O3" i="36"/>
  <c r="B16" i="52" s="1"/>
  <c r="X8" i="52" s="1"/>
  <c r="O3" i="35"/>
  <c r="Q3" i="52" s="1"/>
  <c r="O3" i="34"/>
  <c r="L3" i="52" s="1"/>
  <c r="X6" i="52" s="1"/>
  <c r="O3" i="33"/>
  <c r="O3" i="32"/>
  <c r="B3" i="52" s="1"/>
  <c r="X4" i="52" s="1"/>
  <c r="W26" i="52"/>
  <c r="V26" i="52"/>
  <c r="AF26" i="52"/>
  <c r="AD26" i="52"/>
  <c r="AA26" i="52"/>
  <c r="Z26" i="52"/>
  <c r="X26" i="52"/>
  <c r="W23" i="52"/>
  <c r="W22" i="52"/>
  <c r="W21" i="52"/>
  <c r="W20" i="52"/>
  <c r="W19" i="52"/>
  <c r="W18" i="52"/>
  <c r="W17" i="52"/>
  <c r="W16" i="52"/>
  <c r="W15" i="52"/>
  <c r="W14" i="52"/>
  <c r="W13" i="52"/>
  <c r="W12" i="52"/>
  <c r="W11" i="52"/>
  <c r="W10" i="52"/>
  <c r="W9" i="52"/>
  <c r="W8" i="52"/>
  <c r="W7" i="52"/>
  <c r="W6" i="52"/>
  <c r="W5" i="52"/>
  <c r="W4" i="52"/>
  <c r="V23" i="52"/>
  <c r="V22" i="52"/>
  <c r="V21" i="52"/>
  <c r="V20" i="52"/>
  <c r="V19" i="52"/>
  <c r="V18" i="52"/>
  <c r="V17" i="52"/>
  <c r="V16" i="52"/>
  <c r="V15" i="52"/>
  <c r="V14" i="52"/>
  <c r="V13" i="52"/>
  <c r="V12" i="52"/>
  <c r="V11" i="52"/>
  <c r="V10" i="52"/>
  <c r="V9" i="52"/>
  <c r="V8" i="52"/>
  <c r="V7" i="52"/>
  <c r="V6" i="52"/>
  <c r="V5" i="52"/>
  <c r="V4" i="52"/>
  <c r="L4" i="3"/>
  <c r="R55" i="52"/>
  <c r="R56" i="52"/>
  <c r="R57" i="52"/>
  <c r="R58" i="52"/>
  <c r="R59" i="52"/>
  <c r="R60" i="52"/>
  <c r="R61" i="52"/>
  <c r="R62" i="52"/>
  <c r="R63" i="52"/>
  <c r="Q56" i="52"/>
  <c r="S56" i="52" s="1"/>
  <c r="Q58" i="52"/>
  <c r="AA23" i="52" s="1"/>
  <c r="Q60" i="52"/>
  <c r="S60" i="52" s="1"/>
  <c r="Q61" i="52"/>
  <c r="AD23" i="52" s="1"/>
  <c r="Q62" i="52"/>
  <c r="Q63" i="52"/>
  <c r="AF23" i="52" s="1"/>
  <c r="Q55" i="52"/>
  <c r="X23" i="52" s="1"/>
  <c r="M55" i="52"/>
  <c r="M56" i="52"/>
  <c r="M57" i="52"/>
  <c r="M58" i="52"/>
  <c r="M59" i="52"/>
  <c r="M60" i="52"/>
  <c r="M61" i="52"/>
  <c r="M62" i="52"/>
  <c r="M63" i="52"/>
  <c r="L56" i="52"/>
  <c r="N56" i="52" s="1"/>
  <c r="L58" i="52"/>
  <c r="AA22" i="52" s="1"/>
  <c r="L60" i="52"/>
  <c r="L61" i="52"/>
  <c r="AD22" i="52" s="1"/>
  <c r="L62" i="52"/>
  <c r="N62" i="52" s="1"/>
  <c r="L63" i="52"/>
  <c r="AF22" i="52" s="1"/>
  <c r="H55" i="52"/>
  <c r="H56" i="52"/>
  <c r="H57" i="52"/>
  <c r="H58" i="52"/>
  <c r="H59" i="52"/>
  <c r="H60" i="52"/>
  <c r="H61" i="52"/>
  <c r="H62" i="52"/>
  <c r="H63" i="52"/>
  <c r="G56" i="52"/>
  <c r="G58" i="52"/>
  <c r="AA21" i="52" s="1"/>
  <c r="G60" i="52"/>
  <c r="I60" i="52" s="1"/>
  <c r="G61" i="52"/>
  <c r="AD21" i="52" s="1"/>
  <c r="G62" i="52"/>
  <c r="I62" i="52" s="1"/>
  <c r="G63" i="52"/>
  <c r="AF21" i="52" s="1"/>
  <c r="C55" i="52"/>
  <c r="C56" i="52"/>
  <c r="C57" i="52"/>
  <c r="C58" i="52"/>
  <c r="C59" i="52"/>
  <c r="C60" i="52"/>
  <c r="C61" i="52"/>
  <c r="C62" i="52"/>
  <c r="C63" i="52"/>
  <c r="B56" i="52"/>
  <c r="B58" i="52"/>
  <c r="AA20" i="52" s="1"/>
  <c r="B60" i="52"/>
  <c r="D60" i="52" s="1"/>
  <c r="B61" i="52"/>
  <c r="AD20" i="52" s="1"/>
  <c r="B62" i="52"/>
  <c r="D62" i="52" s="1"/>
  <c r="B63" i="52"/>
  <c r="AF20" i="52" s="1"/>
  <c r="B55" i="52"/>
  <c r="X20" i="52" s="1"/>
  <c r="R42" i="52"/>
  <c r="R43" i="52"/>
  <c r="R44" i="52"/>
  <c r="R45" i="52"/>
  <c r="R46" i="52"/>
  <c r="R47" i="52"/>
  <c r="R48" i="52"/>
  <c r="R49" i="52"/>
  <c r="R50" i="52"/>
  <c r="Q43" i="52"/>
  <c r="Q45" i="52"/>
  <c r="AA19" i="52" s="1"/>
  <c r="Q47" i="52"/>
  <c r="S47" i="52" s="1"/>
  <c r="Q48" i="52"/>
  <c r="AD19" i="52" s="1"/>
  <c r="Q49" i="52"/>
  <c r="S49" i="52" s="1"/>
  <c r="Q50" i="52"/>
  <c r="AF19" i="52" s="1"/>
  <c r="M42" i="52"/>
  <c r="M43" i="52"/>
  <c r="M44" i="52"/>
  <c r="M45" i="52"/>
  <c r="M46" i="52"/>
  <c r="M47" i="52"/>
  <c r="M48" i="52"/>
  <c r="M49" i="52"/>
  <c r="M50" i="52"/>
  <c r="L43" i="52"/>
  <c r="L45" i="52"/>
  <c r="AA18" i="52" s="1"/>
  <c r="L47" i="52"/>
  <c r="N47" i="52" s="1"/>
  <c r="L48" i="52"/>
  <c r="AD18" i="52" s="1"/>
  <c r="L49" i="52"/>
  <c r="N49" i="52" s="1"/>
  <c r="L50" i="52"/>
  <c r="AF18" i="52" s="1"/>
  <c r="H42" i="52"/>
  <c r="H43" i="52"/>
  <c r="H44" i="52"/>
  <c r="H45" i="52"/>
  <c r="H46" i="52"/>
  <c r="H47" i="52"/>
  <c r="H48" i="52"/>
  <c r="H49" i="52"/>
  <c r="H50" i="52"/>
  <c r="G43" i="52"/>
  <c r="G45" i="52"/>
  <c r="AA17" i="52" s="1"/>
  <c r="G47" i="52"/>
  <c r="I47" i="52" s="1"/>
  <c r="G48" i="52"/>
  <c r="AD17" i="52" s="1"/>
  <c r="G49" i="52"/>
  <c r="I49" i="52" s="1"/>
  <c r="G50" i="52"/>
  <c r="AF17" i="52" s="1"/>
  <c r="G42" i="52"/>
  <c r="X17" i="52" s="1"/>
  <c r="C42" i="52"/>
  <c r="C43" i="52"/>
  <c r="C44" i="52"/>
  <c r="C45" i="52"/>
  <c r="C46" i="52"/>
  <c r="C47" i="52"/>
  <c r="C48" i="52"/>
  <c r="C49" i="52"/>
  <c r="C50" i="52"/>
  <c r="B43" i="52"/>
  <c r="D43" i="52" s="1"/>
  <c r="B45" i="52"/>
  <c r="AA16" i="52" s="1"/>
  <c r="B47" i="52"/>
  <c r="D47" i="52" s="1"/>
  <c r="B48" i="52"/>
  <c r="AD16" i="52" s="1"/>
  <c r="B49" i="52"/>
  <c r="D49" i="52" s="1"/>
  <c r="B50" i="52"/>
  <c r="AF16" i="52" s="1"/>
  <c r="R29" i="52"/>
  <c r="S29" i="52" s="1"/>
  <c r="X51" i="52" s="1"/>
  <c r="R30" i="52"/>
  <c r="R31" i="52"/>
  <c r="R32" i="52"/>
  <c r="R33" i="52"/>
  <c r="R34" i="52"/>
  <c r="R35" i="52"/>
  <c r="R36" i="52"/>
  <c r="R37" i="52"/>
  <c r="Q30" i="52"/>
  <c r="Q32" i="52"/>
  <c r="AA15" i="52" s="1"/>
  <c r="Q34" i="52"/>
  <c r="Q35" i="52"/>
  <c r="AD15" i="52" s="1"/>
  <c r="Q36" i="52"/>
  <c r="S36" i="52" s="1"/>
  <c r="Q37" i="52"/>
  <c r="AF15" i="52" s="1"/>
  <c r="M29" i="52"/>
  <c r="N29" i="52" s="1"/>
  <c r="X50" i="52" s="1"/>
  <c r="M30" i="52"/>
  <c r="M31" i="52"/>
  <c r="M32" i="52"/>
  <c r="M33" i="52"/>
  <c r="M34" i="52"/>
  <c r="M35" i="52"/>
  <c r="M36" i="52"/>
  <c r="M37" i="52"/>
  <c r="L30" i="52"/>
  <c r="L32" i="52"/>
  <c r="AA14" i="52" s="1"/>
  <c r="L34" i="52"/>
  <c r="L35" i="52"/>
  <c r="AD14" i="52" s="1"/>
  <c r="L36" i="52"/>
  <c r="L37" i="52"/>
  <c r="AF14" i="52" s="1"/>
  <c r="H29" i="52"/>
  <c r="H30" i="52"/>
  <c r="H31" i="52"/>
  <c r="H32" i="52"/>
  <c r="H33" i="52"/>
  <c r="H34" i="52"/>
  <c r="H35" i="52"/>
  <c r="H36" i="52"/>
  <c r="H37" i="52"/>
  <c r="G30" i="52"/>
  <c r="G32" i="52"/>
  <c r="G34" i="52"/>
  <c r="G35" i="52"/>
  <c r="AD13" i="52" s="1"/>
  <c r="G36" i="52"/>
  <c r="G37" i="52"/>
  <c r="C29" i="52"/>
  <c r="C30" i="52"/>
  <c r="C31" i="52"/>
  <c r="C32" i="52"/>
  <c r="C33" i="52"/>
  <c r="C34" i="52"/>
  <c r="C35" i="52"/>
  <c r="C36" i="52"/>
  <c r="C37" i="52"/>
  <c r="B30" i="52"/>
  <c r="B32" i="52"/>
  <c r="AA12" i="52" s="1"/>
  <c r="B34" i="52"/>
  <c r="B35" i="52"/>
  <c r="AD12" i="52" s="1"/>
  <c r="B36" i="52"/>
  <c r="B37" i="52"/>
  <c r="AF12" i="52" s="1"/>
  <c r="R16" i="52"/>
  <c r="R17" i="52"/>
  <c r="R18" i="52"/>
  <c r="R19" i="52"/>
  <c r="R20" i="52"/>
  <c r="R21" i="52"/>
  <c r="R22" i="52"/>
  <c r="R23" i="52"/>
  <c r="R24" i="52"/>
  <c r="Q17" i="52"/>
  <c r="S17" i="52" s="1"/>
  <c r="Q19" i="52"/>
  <c r="AA11" i="52" s="1"/>
  <c r="Q21" i="52"/>
  <c r="Q22" i="52"/>
  <c r="AD11" i="52" s="1"/>
  <c r="Q23" i="52"/>
  <c r="Q24" i="52"/>
  <c r="AF11" i="52" s="1"/>
  <c r="Q16" i="52"/>
  <c r="X11" i="52" s="1"/>
  <c r="M16" i="52"/>
  <c r="M17" i="52"/>
  <c r="M18" i="52"/>
  <c r="M19" i="52"/>
  <c r="M20" i="52"/>
  <c r="M21" i="52"/>
  <c r="M22" i="52"/>
  <c r="M23" i="52"/>
  <c r="M24" i="52"/>
  <c r="L17" i="52"/>
  <c r="N17" i="52" s="1"/>
  <c r="L19" i="52"/>
  <c r="AA10" i="52" s="1"/>
  <c r="L21" i="52"/>
  <c r="L22" i="52"/>
  <c r="AD10" i="52" s="1"/>
  <c r="L23" i="52"/>
  <c r="N23" i="52" s="1"/>
  <c r="L24" i="52"/>
  <c r="H16" i="52"/>
  <c r="H17" i="52"/>
  <c r="H18" i="52"/>
  <c r="H19" i="52"/>
  <c r="H20" i="52"/>
  <c r="H21" i="52"/>
  <c r="H22" i="52"/>
  <c r="H23" i="52"/>
  <c r="H24" i="52"/>
  <c r="G17" i="52"/>
  <c r="I17" i="52" s="1"/>
  <c r="G19" i="52"/>
  <c r="AA9" i="52" s="1"/>
  <c r="G21" i="52"/>
  <c r="I21" i="52" s="1"/>
  <c r="G22" i="52"/>
  <c r="G23" i="52"/>
  <c r="I23" i="52" s="1"/>
  <c r="G24" i="52"/>
  <c r="AF9" i="52" s="1"/>
  <c r="C16" i="52"/>
  <c r="C17" i="52"/>
  <c r="C18" i="52"/>
  <c r="C19" i="52"/>
  <c r="C20" i="52"/>
  <c r="C21" i="52"/>
  <c r="C22" i="52"/>
  <c r="C23" i="52"/>
  <c r="C24" i="52"/>
  <c r="B17" i="52"/>
  <c r="B19" i="52"/>
  <c r="AA8" i="52" s="1"/>
  <c r="B21" i="52"/>
  <c r="B22" i="52"/>
  <c r="AD8" i="52" s="1"/>
  <c r="B23" i="52"/>
  <c r="B24" i="52"/>
  <c r="AF8" i="52" s="1"/>
  <c r="R3" i="52"/>
  <c r="R4" i="52"/>
  <c r="R5" i="52"/>
  <c r="R6" i="52"/>
  <c r="R7" i="52"/>
  <c r="R8" i="52"/>
  <c r="R9" i="52"/>
  <c r="R10" i="52"/>
  <c r="R11" i="52"/>
  <c r="Q4" i="52"/>
  <c r="S4" i="52" s="1"/>
  <c r="Q6" i="52"/>
  <c r="AA7" i="52" s="1"/>
  <c r="Q8" i="52"/>
  <c r="Q9" i="52"/>
  <c r="AD7" i="52" s="1"/>
  <c r="Q10" i="52"/>
  <c r="Q11" i="52"/>
  <c r="AF7" i="52" s="1"/>
  <c r="M3" i="52"/>
  <c r="M4" i="52"/>
  <c r="M5" i="52"/>
  <c r="M6" i="52"/>
  <c r="M7" i="52"/>
  <c r="M8" i="52"/>
  <c r="M9" i="52"/>
  <c r="M10" i="52"/>
  <c r="M11" i="52"/>
  <c r="L4" i="52"/>
  <c r="N4" i="52" s="1"/>
  <c r="L6" i="52"/>
  <c r="AA6" i="52" s="1"/>
  <c r="L8" i="52"/>
  <c r="N8" i="52" s="1"/>
  <c r="L9" i="52"/>
  <c r="AD6" i="52" s="1"/>
  <c r="L10" i="52"/>
  <c r="L11" i="52"/>
  <c r="AF6" i="52" s="1"/>
  <c r="H3" i="52"/>
  <c r="H4" i="52"/>
  <c r="H5" i="52"/>
  <c r="H6" i="52"/>
  <c r="H7" i="52"/>
  <c r="H8" i="52"/>
  <c r="H9" i="52"/>
  <c r="H10" i="52"/>
  <c r="H11" i="52"/>
  <c r="G4" i="52"/>
  <c r="G6" i="52"/>
  <c r="AA5" i="52" s="1"/>
  <c r="G8" i="52"/>
  <c r="G9" i="52"/>
  <c r="AD5" i="52" s="1"/>
  <c r="G10" i="52"/>
  <c r="I10" i="52" s="1"/>
  <c r="G11" i="52"/>
  <c r="AF5" i="52" s="1"/>
  <c r="G3" i="52"/>
  <c r="C3" i="52"/>
  <c r="C4" i="52"/>
  <c r="C5" i="52"/>
  <c r="C6" i="52"/>
  <c r="C7" i="52"/>
  <c r="C9" i="52"/>
  <c r="C10" i="52"/>
  <c r="C11" i="52"/>
  <c r="B4" i="52"/>
  <c r="D4" i="52" s="1"/>
  <c r="B6" i="52"/>
  <c r="AA4" i="52" s="1"/>
  <c r="B8" i="52"/>
  <c r="B9" i="52"/>
  <c r="AD4" i="52" s="1"/>
  <c r="B10" i="52"/>
  <c r="D10" i="52" s="1"/>
  <c r="B11" i="52"/>
  <c r="AF4" i="52" s="1"/>
  <c r="I246" i="51"/>
  <c r="I245" i="51"/>
  <c r="I244" i="51"/>
  <c r="I243" i="51"/>
  <c r="I242" i="51"/>
  <c r="I241" i="51"/>
  <c r="I239" i="51"/>
  <c r="I238" i="51"/>
  <c r="I237" i="51"/>
  <c r="I236" i="51"/>
  <c r="I235" i="51"/>
  <c r="I234" i="51"/>
  <c r="I232" i="51"/>
  <c r="I231" i="51"/>
  <c r="I230" i="51"/>
  <c r="I229" i="51"/>
  <c r="I228" i="51"/>
  <c r="I227" i="51"/>
  <c r="I225" i="51"/>
  <c r="I224" i="51"/>
  <c r="I223" i="51"/>
  <c r="I222" i="51"/>
  <c r="I221" i="51"/>
  <c r="I220" i="51"/>
  <c r="I218" i="51"/>
  <c r="I217" i="51"/>
  <c r="I216" i="51"/>
  <c r="I215" i="51"/>
  <c r="I214" i="51"/>
  <c r="I213" i="51"/>
  <c r="I211" i="51"/>
  <c r="I210" i="51"/>
  <c r="I209" i="51"/>
  <c r="I208" i="51"/>
  <c r="I207" i="51"/>
  <c r="I206" i="51"/>
  <c r="I204" i="51"/>
  <c r="I203" i="51"/>
  <c r="I202" i="51"/>
  <c r="I201" i="51"/>
  <c r="I200" i="51"/>
  <c r="I199" i="51"/>
  <c r="I197" i="51"/>
  <c r="I196" i="51"/>
  <c r="I195" i="51"/>
  <c r="I194" i="51"/>
  <c r="I193" i="51"/>
  <c r="I192" i="51"/>
  <c r="I190" i="51"/>
  <c r="I189" i="51"/>
  <c r="I188" i="51"/>
  <c r="I187" i="51"/>
  <c r="I186" i="51"/>
  <c r="I185" i="51"/>
  <c r="I183" i="51"/>
  <c r="I182" i="51"/>
  <c r="I181" i="51"/>
  <c r="I180" i="51"/>
  <c r="I179" i="51"/>
  <c r="I178" i="51"/>
  <c r="I176" i="51"/>
  <c r="I175" i="51"/>
  <c r="I174" i="51"/>
  <c r="I173" i="51"/>
  <c r="I172" i="51"/>
  <c r="I171" i="51"/>
  <c r="I169" i="51"/>
  <c r="I168" i="51"/>
  <c r="I167" i="51"/>
  <c r="I166" i="51"/>
  <c r="I165" i="51"/>
  <c r="I164" i="51"/>
  <c r="I162" i="51"/>
  <c r="I161" i="51"/>
  <c r="I160" i="51"/>
  <c r="I159" i="51"/>
  <c r="I158" i="51"/>
  <c r="I157" i="51"/>
  <c r="I155" i="51"/>
  <c r="I154" i="51"/>
  <c r="I153" i="51"/>
  <c r="I152" i="51"/>
  <c r="I151" i="51"/>
  <c r="I150" i="51"/>
  <c r="I148" i="51"/>
  <c r="I147" i="51"/>
  <c r="I146" i="51"/>
  <c r="I145" i="51"/>
  <c r="I144" i="51"/>
  <c r="I143" i="51"/>
  <c r="I141" i="51"/>
  <c r="I140" i="51"/>
  <c r="I139" i="51"/>
  <c r="I138" i="51"/>
  <c r="I137" i="51"/>
  <c r="I136" i="51"/>
  <c r="I134" i="51"/>
  <c r="I133" i="51"/>
  <c r="I132" i="51"/>
  <c r="I131" i="51"/>
  <c r="I130" i="51"/>
  <c r="I129" i="51"/>
  <c r="I127" i="51"/>
  <c r="I126" i="51"/>
  <c r="I125" i="51"/>
  <c r="I124" i="51"/>
  <c r="I123" i="51"/>
  <c r="I122" i="51"/>
  <c r="I120" i="51"/>
  <c r="I119" i="51"/>
  <c r="I118" i="51"/>
  <c r="I117" i="51"/>
  <c r="I116" i="51"/>
  <c r="I115" i="51"/>
  <c r="I113" i="51"/>
  <c r="I112" i="51"/>
  <c r="I111" i="51"/>
  <c r="I110" i="51"/>
  <c r="I109" i="51"/>
  <c r="I108" i="51"/>
  <c r="I106" i="51"/>
  <c r="I105" i="51"/>
  <c r="I104" i="51"/>
  <c r="I103" i="51"/>
  <c r="I102" i="51"/>
  <c r="I101" i="51"/>
  <c r="I99" i="51"/>
  <c r="I98" i="51"/>
  <c r="I97" i="51"/>
  <c r="I96" i="51"/>
  <c r="I95" i="51"/>
  <c r="I94" i="51"/>
  <c r="I92" i="51"/>
  <c r="I91" i="51"/>
  <c r="I90" i="51"/>
  <c r="I89" i="51"/>
  <c r="I88" i="51"/>
  <c r="I87" i="51"/>
  <c r="I85" i="51"/>
  <c r="I84" i="51"/>
  <c r="I83" i="51"/>
  <c r="I82" i="51"/>
  <c r="I81" i="51"/>
  <c r="I80" i="51"/>
  <c r="I78" i="51"/>
  <c r="I77" i="51"/>
  <c r="I76" i="51"/>
  <c r="I75" i="51"/>
  <c r="I74" i="51"/>
  <c r="I73" i="51"/>
  <c r="I71" i="51"/>
  <c r="I70" i="51"/>
  <c r="I69" i="51"/>
  <c r="I68" i="51"/>
  <c r="I67" i="51"/>
  <c r="I66" i="51"/>
  <c r="I64" i="51"/>
  <c r="I63" i="51"/>
  <c r="I62" i="51"/>
  <c r="I61" i="51"/>
  <c r="I60" i="51"/>
  <c r="I59" i="51"/>
  <c r="I57" i="51"/>
  <c r="I56" i="51"/>
  <c r="I55" i="51"/>
  <c r="I54" i="51"/>
  <c r="I53" i="51"/>
  <c r="I52" i="51"/>
  <c r="I50" i="51"/>
  <c r="I49" i="51"/>
  <c r="I48" i="51"/>
  <c r="I47" i="51"/>
  <c r="I46" i="51"/>
  <c r="I45" i="51"/>
  <c r="I43" i="51"/>
  <c r="I42" i="51"/>
  <c r="I41" i="51"/>
  <c r="I40" i="51"/>
  <c r="I39" i="51"/>
  <c r="I38" i="51"/>
  <c r="I36" i="51"/>
  <c r="I35" i="51"/>
  <c r="I34" i="51"/>
  <c r="I33" i="51"/>
  <c r="I32" i="51"/>
  <c r="I31" i="51"/>
  <c r="I29" i="51"/>
  <c r="I28" i="51"/>
  <c r="I27" i="51"/>
  <c r="L26" i="51"/>
  <c r="I26" i="51"/>
  <c r="L25" i="51"/>
  <c r="I25" i="51"/>
  <c r="L24" i="51"/>
  <c r="I24" i="51"/>
  <c r="I22" i="51"/>
  <c r="L21" i="51"/>
  <c r="I21" i="51"/>
  <c r="L20" i="51"/>
  <c r="I20" i="51"/>
  <c r="I19" i="51"/>
  <c r="I18" i="51"/>
  <c r="L17" i="51"/>
  <c r="P4" i="51" s="1"/>
  <c r="I17" i="51"/>
  <c r="I15" i="51"/>
  <c r="L14" i="51"/>
  <c r="I14" i="51"/>
  <c r="I13" i="51"/>
  <c r="I12" i="51"/>
  <c r="I11" i="51"/>
  <c r="I10" i="51"/>
  <c r="L5" i="51"/>
  <c r="O4" i="51"/>
  <c r="L4" i="51"/>
  <c r="P3" i="51"/>
  <c r="P5" i="51" s="1"/>
  <c r="D3" i="51"/>
  <c r="F3" i="51" s="1"/>
  <c r="G3" i="51" s="1"/>
  <c r="H3" i="51" s="1"/>
  <c r="I246" i="50"/>
  <c r="I245" i="50"/>
  <c r="I244" i="50"/>
  <c r="I243" i="50"/>
  <c r="I242" i="50"/>
  <c r="I241" i="50"/>
  <c r="I239" i="50"/>
  <c r="I238" i="50"/>
  <c r="I237" i="50"/>
  <c r="I236" i="50"/>
  <c r="I235" i="50"/>
  <c r="I234" i="50"/>
  <c r="I232" i="50"/>
  <c r="I231" i="50"/>
  <c r="I230" i="50"/>
  <c r="I229" i="50"/>
  <c r="I228" i="50"/>
  <c r="I227" i="50"/>
  <c r="I225" i="50"/>
  <c r="I224" i="50"/>
  <c r="I223" i="50"/>
  <c r="I222" i="50"/>
  <c r="I221" i="50"/>
  <c r="I220" i="50"/>
  <c r="I218" i="50"/>
  <c r="I217" i="50"/>
  <c r="I216" i="50"/>
  <c r="I215" i="50"/>
  <c r="I214" i="50"/>
  <c r="I213" i="50"/>
  <c r="I211" i="50"/>
  <c r="I210" i="50"/>
  <c r="I209" i="50"/>
  <c r="I208" i="50"/>
  <c r="I207" i="50"/>
  <c r="I206" i="50"/>
  <c r="I204" i="50"/>
  <c r="I203" i="50"/>
  <c r="I202" i="50"/>
  <c r="I201" i="50"/>
  <c r="I200" i="50"/>
  <c r="I199" i="50"/>
  <c r="I197" i="50"/>
  <c r="I196" i="50"/>
  <c r="I195" i="50"/>
  <c r="I194" i="50"/>
  <c r="I193" i="50"/>
  <c r="I192" i="50"/>
  <c r="I190" i="50"/>
  <c r="I189" i="50"/>
  <c r="I188" i="50"/>
  <c r="I187" i="50"/>
  <c r="I186" i="50"/>
  <c r="I185" i="50"/>
  <c r="I183" i="50"/>
  <c r="I182" i="50"/>
  <c r="I181" i="50"/>
  <c r="I180" i="50"/>
  <c r="I179" i="50"/>
  <c r="I178" i="50"/>
  <c r="I176" i="50"/>
  <c r="I175" i="50"/>
  <c r="I174" i="50"/>
  <c r="I173" i="50"/>
  <c r="I172" i="50"/>
  <c r="I171" i="50"/>
  <c r="I169" i="50"/>
  <c r="I168" i="50"/>
  <c r="I167" i="50"/>
  <c r="I166" i="50"/>
  <c r="I165" i="50"/>
  <c r="I164" i="50"/>
  <c r="I162" i="50"/>
  <c r="I161" i="50"/>
  <c r="I160" i="50"/>
  <c r="I159" i="50"/>
  <c r="I158" i="50"/>
  <c r="I157" i="50"/>
  <c r="I155" i="50"/>
  <c r="I154" i="50"/>
  <c r="I153" i="50"/>
  <c r="I152" i="50"/>
  <c r="I151" i="50"/>
  <c r="I150" i="50"/>
  <c r="I148" i="50"/>
  <c r="I147" i="50"/>
  <c r="I146" i="50"/>
  <c r="I145" i="50"/>
  <c r="I144" i="50"/>
  <c r="I143" i="50"/>
  <c r="I141" i="50"/>
  <c r="I140" i="50"/>
  <c r="I139" i="50"/>
  <c r="I138" i="50"/>
  <c r="I137" i="50"/>
  <c r="I136" i="50"/>
  <c r="I134" i="50"/>
  <c r="I133" i="50"/>
  <c r="I132" i="50"/>
  <c r="I131" i="50"/>
  <c r="I130" i="50"/>
  <c r="I129" i="50"/>
  <c r="I127" i="50"/>
  <c r="I126" i="50"/>
  <c r="I125" i="50"/>
  <c r="I124" i="50"/>
  <c r="I123" i="50"/>
  <c r="I122" i="50"/>
  <c r="I120" i="50"/>
  <c r="I119" i="50"/>
  <c r="I118" i="50"/>
  <c r="I117" i="50"/>
  <c r="I116" i="50"/>
  <c r="I115" i="50"/>
  <c r="I113" i="50"/>
  <c r="I112" i="50"/>
  <c r="I111" i="50"/>
  <c r="I110" i="50"/>
  <c r="I109" i="50"/>
  <c r="I108" i="50"/>
  <c r="I106" i="50"/>
  <c r="I105" i="50"/>
  <c r="I104" i="50"/>
  <c r="I103" i="50"/>
  <c r="I102" i="50"/>
  <c r="I101" i="50"/>
  <c r="I99" i="50"/>
  <c r="I98" i="50"/>
  <c r="I97" i="50"/>
  <c r="I96" i="50"/>
  <c r="I95" i="50"/>
  <c r="I94" i="50"/>
  <c r="I92" i="50"/>
  <c r="I91" i="50"/>
  <c r="I90" i="50"/>
  <c r="I89" i="50"/>
  <c r="I88" i="50"/>
  <c r="I87" i="50"/>
  <c r="I85" i="50"/>
  <c r="I84" i="50"/>
  <c r="I83" i="50"/>
  <c r="I82" i="50"/>
  <c r="I81" i="50"/>
  <c r="I80" i="50"/>
  <c r="I78" i="50"/>
  <c r="I77" i="50"/>
  <c r="I76" i="50"/>
  <c r="I75" i="50"/>
  <c r="I74" i="50"/>
  <c r="I73" i="50"/>
  <c r="I71" i="50"/>
  <c r="I70" i="50"/>
  <c r="I69" i="50"/>
  <c r="I68" i="50"/>
  <c r="I67" i="50"/>
  <c r="I66" i="50"/>
  <c r="I64" i="50"/>
  <c r="I63" i="50"/>
  <c r="I62" i="50"/>
  <c r="I61" i="50"/>
  <c r="I60" i="50"/>
  <c r="I59" i="50"/>
  <c r="I57" i="50"/>
  <c r="I56" i="50"/>
  <c r="I55" i="50"/>
  <c r="I54" i="50"/>
  <c r="I53" i="50"/>
  <c r="I52" i="50"/>
  <c r="I50" i="50"/>
  <c r="I49" i="50"/>
  <c r="I48" i="50"/>
  <c r="I47" i="50"/>
  <c r="I46" i="50"/>
  <c r="I45" i="50"/>
  <c r="I43" i="50"/>
  <c r="I42" i="50"/>
  <c r="I41" i="50"/>
  <c r="I40" i="50"/>
  <c r="I39" i="50"/>
  <c r="I38" i="50"/>
  <c r="I36" i="50"/>
  <c r="I35" i="50"/>
  <c r="I34" i="50"/>
  <c r="I33" i="50"/>
  <c r="I32" i="50"/>
  <c r="I31" i="50"/>
  <c r="I29" i="50"/>
  <c r="I28" i="50"/>
  <c r="I27" i="50"/>
  <c r="L26" i="50"/>
  <c r="I26" i="50"/>
  <c r="L25" i="50"/>
  <c r="I25" i="50"/>
  <c r="L24" i="50"/>
  <c r="I24" i="50"/>
  <c r="I22" i="50"/>
  <c r="L21" i="50"/>
  <c r="I21" i="50"/>
  <c r="L20" i="50"/>
  <c r="I20" i="50"/>
  <c r="I19" i="50"/>
  <c r="I18" i="50"/>
  <c r="L17" i="50"/>
  <c r="I17" i="50"/>
  <c r="I15" i="50"/>
  <c r="L14" i="50"/>
  <c r="I14" i="50"/>
  <c r="I13" i="50"/>
  <c r="I12" i="50"/>
  <c r="I11" i="50"/>
  <c r="I10" i="50"/>
  <c r="L5" i="50"/>
  <c r="P4" i="50"/>
  <c r="O4" i="50"/>
  <c r="L4" i="50"/>
  <c r="P3" i="50"/>
  <c r="P5" i="50" s="1"/>
  <c r="D3" i="50"/>
  <c r="E3" i="50" s="1"/>
  <c r="I246" i="49"/>
  <c r="I245" i="49"/>
  <c r="I244" i="49"/>
  <c r="I243" i="49"/>
  <c r="I242" i="49"/>
  <c r="I241" i="49"/>
  <c r="I239" i="49"/>
  <c r="I238" i="49"/>
  <c r="I237" i="49"/>
  <c r="I236" i="49"/>
  <c r="I235" i="49"/>
  <c r="I234" i="49"/>
  <c r="I232" i="49"/>
  <c r="I231" i="49"/>
  <c r="I230" i="49"/>
  <c r="I229" i="49"/>
  <c r="I228" i="49"/>
  <c r="I227" i="49"/>
  <c r="I225" i="49"/>
  <c r="I224" i="49"/>
  <c r="I223" i="49"/>
  <c r="I222" i="49"/>
  <c r="I221" i="49"/>
  <c r="I220" i="49"/>
  <c r="I218" i="49"/>
  <c r="I217" i="49"/>
  <c r="I216" i="49"/>
  <c r="I215" i="49"/>
  <c r="I214" i="49"/>
  <c r="I213" i="49"/>
  <c r="I211" i="49"/>
  <c r="I210" i="49"/>
  <c r="I209" i="49"/>
  <c r="I208" i="49"/>
  <c r="I207" i="49"/>
  <c r="I206" i="49"/>
  <c r="I204" i="49"/>
  <c r="I203" i="49"/>
  <c r="I202" i="49"/>
  <c r="I201" i="49"/>
  <c r="I200" i="49"/>
  <c r="I199" i="49"/>
  <c r="I197" i="49"/>
  <c r="I196" i="49"/>
  <c r="I195" i="49"/>
  <c r="I194" i="49"/>
  <c r="I193" i="49"/>
  <c r="I192" i="49"/>
  <c r="I190" i="49"/>
  <c r="I189" i="49"/>
  <c r="I188" i="49"/>
  <c r="I187" i="49"/>
  <c r="I186" i="49"/>
  <c r="I185" i="49"/>
  <c r="I183" i="49"/>
  <c r="I182" i="49"/>
  <c r="I181" i="49"/>
  <c r="I180" i="49"/>
  <c r="I179" i="49"/>
  <c r="I178" i="49"/>
  <c r="I176" i="49"/>
  <c r="I175" i="49"/>
  <c r="I174" i="49"/>
  <c r="I173" i="49"/>
  <c r="I172" i="49"/>
  <c r="I171" i="49"/>
  <c r="I169" i="49"/>
  <c r="I168" i="49"/>
  <c r="I167" i="49"/>
  <c r="I166" i="49"/>
  <c r="I165" i="49"/>
  <c r="I164" i="49"/>
  <c r="I162" i="49"/>
  <c r="I161" i="49"/>
  <c r="I160" i="49"/>
  <c r="I159" i="49"/>
  <c r="I158" i="49"/>
  <c r="I157" i="49"/>
  <c r="I155" i="49"/>
  <c r="I154" i="49"/>
  <c r="I153" i="49"/>
  <c r="I152" i="49"/>
  <c r="I151" i="49"/>
  <c r="I150" i="49"/>
  <c r="I148" i="49"/>
  <c r="I147" i="49"/>
  <c r="I146" i="49"/>
  <c r="I145" i="49"/>
  <c r="I144" i="49"/>
  <c r="I143" i="49"/>
  <c r="I141" i="49"/>
  <c r="I140" i="49"/>
  <c r="I139" i="49"/>
  <c r="I138" i="49"/>
  <c r="I137" i="49"/>
  <c r="I136" i="49"/>
  <c r="I134" i="49"/>
  <c r="I133" i="49"/>
  <c r="I132" i="49"/>
  <c r="I131" i="49"/>
  <c r="I130" i="49"/>
  <c r="I129" i="49"/>
  <c r="I127" i="49"/>
  <c r="I126" i="49"/>
  <c r="I125" i="49"/>
  <c r="I124" i="49"/>
  <c r="I123" i="49"/>
  <c r="I122" i="49"/>
  <c r="I120" i="49"/>
  <c r="I119" i="49"/>
  <c r="I118" i="49"/>
  <c r="I117" i="49"/>
  <c r="I116" i="49"/>
  <c r="I115" i="49"/>
  <c r="I113" i="49"/>
  <c r="I112" i="49"/>
  <c r="I111" i="49"/>
  <c r="I110" i="49"/>
  <c r="I109" i="49"/>
  <c r="I108" i="49"/>
  <c r="I106" i="49"/>
  <c r="I105" i="49"/>
  <c r="I104" i="49"/>
  <c r="I103" i="49"/>
  <c r="I102" i="49"/>
  <c r="I101" i="49"/>
  <c r="I99" i="49"/>
  <c r="I98" i="49"/>
  <c r="I97" i="49"/>
  <c r="I96" i="49"/>
  <c r="I95" i="49"/>
  <c r="I94" i="49"/>
  <c r="I92" i="49"/>
  <c r="I91" i="49"/>
  <c r="I90" i="49"/>
  <c r="I89" i="49"/>
  <c r="I88" i="49"/>
  <c r="I87" i="49"/>
  <c r="I85" i="49"/>
  <c r="I84" i="49"/>
  <c r="I83" i="49"/>
  <c r="I82" i="49"/>
  <c r="I81" i="49"/>
  <c r="I80" i="49"/>
  <c r="I78" i="49"/>
  <c r="I77" i="49"/>
  <c r="I76" i="49"/>
  <c r="I75" i="49"/>
  <c r="I74" i="49"/>
  <c r="I73" i="49"/>
  <c r="I71" i="49"/>
  <c r="I70" i="49"/>
  <c r="I69" i="49"/>
  <c r="I68" i="49"/>
  <c r="I67" i="49"/>
  <c r="I66" i="49"/>
  <c r="I64" i="49"/>
  <c r="I63" i="49"/>
  <c r="I62" i="49"/>
  <c r="I61" i="49"/>
  <c r="I60" i="49"/>
  <c r="I59" i="49"/>
  <c r="I57" i="49"/>
  <c r="I56" i="49"/>
  <c r="I55" i="49"/>
  <c r="I54" i="49"/>
  <c r="I53" i="49"/>
  <c r="I52" i="49"/>
  <c r="I50" i="49"/>
  <c r="I49" i="49"/>
  <c r="I48" i="49"/>
  <c r="I47" i="49"/>
  <c r="I46" i="49"/>
  <c r="I45" i="49"/>
  <c r="I43" i="49"/>
  <c r="I42" i="49"/>
  <c r="I41" i="49"/>
  <c r="I40" i="49"/>
  <c r="I39" i="49"/>
  <c r="I38" i="49"/>
  <c r="I36" i="49"/>
  <c r="I35" i="49"/>
  <c r="I34" i="49"/>
  <c r="I33" i="49"/>
  <c r="I32" i="49"/>
  <c r="I31" i="49"/>
  <c r="I29" i="49"/>
  <c r="I28" i="49"/>
  <c r="I27" i="49"/>
  <c r="L26" i="49"/>
  <c r="I26" i="49"/>
  <c r="L25" i="49"/>
  <c r="I25" i="49"/>
  <c r="L24" i="49"/>
  <c r="I24" i="49"/>
  <c r="I22" i="49"/>
  <c r="L21" i="49"/>
  <c r="I21" i="49"/>
  <c r="L20" i="49"/>
  <c r="I20" i="49"/>
  <c r="I19" i="49"/>
  <c r="I18" i="49"/>
  <c r="L17" i="49"/>
  <c r="I17" i="49"/>
  <c r="I15" i="49"/>
  <c r="L14" i="49"/>
  <c r="I14" i="49"/>
  <c r="I13" i="49"/>
  <c r="I12" i="49"/>
  <c r="I11" i="49"/>
  <c r="I10" i="49"/>
  <c r="L5" i="49"/>
  <c r="P4" i="49"/>
  <c r="O4" i="49"/>
  <c r="L4" i="49"/>
  <c r="P3" i="49"/>
  <c r="P5" i="49" s="1"/>
  <c r="D3" i="49"/>
  <c r="D4" i="49" s="1"/>
  <c r="D5" i="49" s="1"/>
  <c r="I246" i="48"/>
  <c r="I245" i="48"/>
  <c r="I244" i="48"/>
  <c r="I243" i="48"/>
  <c r="I242" i="48"/>
  <c r="I241" i="48"/>
  <c r="I239" i="48"/>
  <c r="I238" i="48"/>
  <c r="I237" i="48"/>
  <c r="I236" i="48"/>
  <c r="I235" i="48"/>
  <c r="I234" i="48"/>
  <c r="I232" i="48"/>
  <c r="I231" i="48"/>
  <c r="I230" i="48"/>
  <c r="I229" i="48"/>
  <c r="I228" i="48"/>
  <c r="I227" i="48"/>
  <c r="I225" i="48"/>
  <c r="I224" i="48"/>
  <c r="I223" i="48"/>
  <c r="I222" i="48"/>
  <c r="I221" i="48"/>
  <c r="I220" i="48"/>
  <c r="I218" i="48"/>
  <c r="I217" i="48"/>
  <c r="I216" i="48"/>
  <c r="I215" i="48"/>
  <c r="I214" i="48"/>
  <c r="I213" i="48"/>
  <c r="I211" i="48"/>
  <c r="I210" i="48"/>
  <c r="I209" i="48"/>
  <c r="I208" i="48"/>
  <c r="I207" i="48"/>
  <c r="I206" i="48"/>
  <c r="I204" i="48"/>
  <c r="I203" i="48"/>
  <c r="I202" i="48"/>
  <c r="I201" i="48"/>
  <c r="I200" i="48"/>
  <c r="I199" i="48"/>
  <c r="I197" i="48"/>
  <c r="I196" i="48"/>
  <c r="I195" i="48"/>
  <c r="I194" i="48"/>
  <c r="I193" i="48"/>
  <c r="I192" i="48"/>
  <c r="I190" i="48"/>
  <c r="I189" i="48"/>
  <c r="I188" i="48"/>
  <c r="I187" i="48"/>
  <c r="I186" i="48"/>
  <c r="I185" i="48"/>
  <c r="I183" i="48"/>
  <c r="I182" i="48"/>
  <c r="I181" i="48"/>
  <c r="I180" i="48"/>
  <c r="I179" i="48"/>
  <c r="I178" i="48"/>
  <c r="I176" i="48"/>
  <c r="I175" i="48"/>
  <c r="I174" i="48"/>
  <c r="I173" i="48"/>
  <c r="I172" i="48"/>
  <c r="I171" i="48"/>
  <c r="I169" i="48"/>
  <c r="I168" i="48"/>
  <c r="I167" i="48"/>
  <c r="I166" i="48"/>
  <c r="I165" i="48"/>
  <c r="I164" i="48"/>
  <c r="I162" i="48"/>
  <c r="I161" i="48"/>
  <c r="I160" i="48"/>
  <c r="I159" i="48"/>
  <c r="I158" i="48"/>
  <c r="I157" i="48"/>
  <c r="I155" i="48"/>
  <c r="I154" i="48"/>
  <c r="I153" i="48"/>
  <c r="I152" i="48"/>
  <c r="I151" i="48"/>
  <c r="I150" i="48"/>
  <c r="I148" i="48"/>
  <c r="I147" i="48"/>
  <c r="I146" i="48"/>
  <c r="I145" i="48"/>
  <c r="I144" i="48"/>
  <c r="I143" i="48"/>
  <c r="I141" i="48"/>
  <c r="I140" i="48"/>
  <c r="I139" i="48"/>
  <c r="I138" i="48"/>
  <c r="I137" i="48"/>
  <c r="I136" i="48"/>
  <c r="I134" i="48"/>
  <c r="I133" i="48"/>
  <c r="I132" i="48"/>
  <c r="I131" i="48"/>
  <c r="I130" i="48"/>
  <c r="I129" i="48"/>
  <c r="I127" i="48"/>
  <c r="I126" i="48"/>
  <c r="I125" i="48"/>
  <c r="I124" i="48"/>
  <c r="I123" i="48"/>
  <c r="I122" i="48"/>
  <c r="I120" i="48"/>
  <c r="I119" i="48"/>
  <c r="I118" i="48"/>
  <c r="I117" i="48"/>
  <c r="I116" i="48"/>
  <c r="I115" i="48"/>
  <c r="I113" i="48"/>
  <c r="I112" i="48"/>
  <c r="I111" i="48"/>
  <c r="I110" i="48"/>
  <c r="I109" i="48"/>
  <c r="I108" i="48"/>
  <c r="I106" i="48"/>
  <c r="I105" i="48"/>
  <c r="I104" i="48"/>
  <c r="I103" i="48"/>
  <c r="I102" i="48"/>
  <c r="I101" i="48"/>
  <c r="I99" i="48"/>
  <c r="I98" i="48"/>
  <c r="I97" i="48"/>
  <c r="I96" i="48"/>
  <c r="I95" i="48"/>
  <c r="I94" i="48"/>
  <c r="I92" i="48"/>
  <c r="I91" i="48"/>
  <c r="I90" i="48"/>
  <c r="I89" i="48"/>
  <c r="I88" i="48"/>
  <c r="I87" i="48"/>
  <c r="I85" i="48"/>
  <c r="I84" i="48"/>
  <c r="I83" i="48"/>
  <c r="I82" i="48"/>
  <c r="I81" i="48"/>
  <c r="I80" i="48"/>
  <c r="I78" i="48"/>
  <c r="I77" i="48"/>
  <c r="I76" i="48"/>
  <c r="I75" i="48"/>
  <c r="I74" i="48"/>
  <c r="I73" i="48"/>
  <c r="I71" i="48"/>
  <c r="I70" i="48"/>
  <c r="I69" i="48"/>
  <c r="I68" i="48"/>
  <c r="I67" i="48"/>
  <c r="I66" i="48"/>
  <c r="I64" i="48"/>
  <c r="I63" i="48"/>
  <c r="I62" i="48"/>
  <c r="I61" i="48"/>
  <c r="I60" i="48"/>
  <c r="I59" i="48"/>
  <c r="I57" i="48"/>
  <c r="I56" i="48"/>
  <c r="I55" i="48"/>
  <c r="I54" i="48"/>
  <c r="I53" i="48"/>
  <c r="I52" i="48"/>
  <c r="I50" i="48"/>
  <c r="I49" i="48"/>
  <c r="I48" i="48"/>
  <c r="I47" i="48"/>
  <c r="I46" i="48"/>
  <c r="I45" i="48"/>
  <c r="I43" i="48"/>
  <c r="I42" i="48"/>
  <c r="I41" i="48"/>
  <c r="I40" i="48"/>
  <c r="I39" i="48"/>
  <c r="I38" i="48"/>
  <c r="I36" i="48"/>
  <c r="I35" i="48"/>
  <c r="I34" i="48"/>
  <c r="I33" i="48"/>
  <c r="I32" i="48"/>
  <c r="I31" i="48"/>
  <c r="I29" i="48"/>
  <c r="I28" i="48"/>
  <c r="I27" i="48"/>
  <c r="L26" i="48"/>
  <c r="I26" i="48"/>
  <c r="L25" i="48"/>
  <c r="I25" i="48"/>
  <c r="L24" i="48"/>
  <c r="I24" i="48"/>
  <c r="I22" i="48"/>
  <c r="L21" i="48"/>
  <c r="I21" i="48"/>
  <c r="L20" i="48"/>
  <c r="I20" i="48"/>
  <c r="I19" i="48"/>
  <c r="I18" i="48"/>
  <c r="L17" i="48"/>
  <c r="I17" i="48"/>
  <c r="I15" i="48"/>
  <c r="L14" i="48"/>
  <c r="I14" i="48"/>
  <c r="I13" i="48"/>
  <c r="I12" i="48"/>
  <c r="I11" i="48"/>
  <c r="I10" i="48"/>
  <c r="L5" i="48"/>
  <c r="O4" i="48"/>
  <c r="L4" i="48"/>
  <c r="D3" i="48"/>
  <c r="D4" i="48" s="1"/>
  <c r="E4" i="48" s="1"/>
  <c r="I246" i="47"/>
  <c r="I245" i="47"/>
  <c r="I244" i="47"/>
  <c r="I243" i="47"/>
  <c r="I242" i="47"/>
  <c r="I241" i="47"/>
  <c r="I239" i="47"/>
  <c r="I238" i="47"/>
  <c r="I237" i="47"/>
  <c r="I236" i="47"/>
  <c r="I235" i="47"/>
  <c r="I234" i="47"/>
  <c r="I232" i="47"/>
  <c r="I231" i="47"/>
  <c r="I230" i="47"/>
  <c r="I229" i="47"/>
  <c r="I228" i="47"/>
  <c r="I227" i="47"/>
  <c r="I225" i="47"/>
  <c r="I224" i="47"/>
  <c r="I223" i="47"/>
  <c r="I222" i="47"/>
  <c r="I221" i="47"/>
  <c r="I220" i="47"/>
  <c r="I218" i="47"/>
  <c r="I217" i="47"/>
  <c r="I216" i="47"/>
  <c r="I215" i="47"/>
  <c r="I214" i="47"/>
  <c r="I213" i="47"/>
  <c r="I211" i="47"/>
  <c r="I210" i="47"/>
  <c r="I209" i="47"/>
  <c r="I208" i="47"/>
  <c r="I207" i="47"/>
  <c r="I206" i="47"/>
  <c r="I204" i="47"/>
  <c r="I203" i="47"/>
  <c r="I202" i="47"/>
  <c r="I201" i="47"/>
  <c r="I200" i="47"/>
  <c r="I199" i="47"/>
  <c r="I197" i="47"/>
  <c r="I196" i="47"/>
  <c r="I195" i="47"/>
  <c r="I194" i="47"/>
  <c r="I193" i="47"/>
  <c r="I192" i="47"/>
  <c r="I190" i="47"/>
  <c r="I189" i="47"/>
  <c r="I188" i="47"/>
  <c r="I187" i="47"/>
  <c r="I186" i="47"/>
  <c r="I185" i="47"/>
  <c r="I183" i="47"/>
  <c r="I182" i="47"/>
  <c r="I181" i="47"/>
  <c r="I180" i="47"/>
  <c r="I179" i="47"/>
  <c r="I178" i="47"/>
  <c r="I176" i="47"/>
  <c r="I175" i="47"/>
  <c r="I174" i="47"/>
  <c r="I173" i="47"/>
  <c r="I172" i="47"/>
  <c r="I171" i="47"/>
  <c r="I169" i="47"/>
  <c r="I168" i="47"/>
  <c r="I167" i="47"/>
  <c r="I166" i="47"/>
  <c r="I165" i="47"/>
  <c r="I164" i="47"/>
  <c r="I162" i="47"/>
  <c r="I161" i="47"/>
  <c r="I160" i="47"/>
  <c r="I159" i="47"/>
  <c r="I158" i="47"/>
  <c r="I157" i="47"/>
  <c r="I155" i="47"/>
  <c r="I154" i="47"/>
  <c r="I153" i="47"/>
  <c r="I152" i="47"/>
  <c r="I151" i="47"/>
  <c r="I150" i="47"/>
  <c r="I148" i="47"/>
  <c r="I147" i="47"/>
  <c r="I146" i="47"/>
  <c r="I145" i="47"/>
  <c r="I144" i="47"/>
  <c r="I143" i="47"/>
  <c r="I141" i="47"/>
  <c r="I140" i="47"/>
  <c r="I139" i="47"/>
  <c r="I138" i="47"/>
  <c r="I137" i="47"/>
  <c r="I136" i="47"/>
  <c r="I134" i="47"/>
  <c r="I133" i="47"/>
  <c r="I132" i="47"/>
  <c r="I131" i="47"/>
  <c r="I130" i="47"/>
  <c r="I129" i="47"/>
  <c r="I127" i="47"/>
  <c r="I126" i="47"/>
  <c r="I125" i="47"/>
  <c r="I124" i="47"/>
  <c r="I123" i="47"/>
  <c r="I122" i="47"/>
  <c r="I120" i="47"/>
  <c r="I119" i="47"/>
  <c r="I118" i="47"/>
  <c r="I117" i="47"/>
  <c r="I116" i="47"/>
  <c r="I115" i="47"/>
  <c r="I113" i="47"/>
  <c r="I112" i="47"/>
  <c r="I111" i="47"/>
  <c r="I110" i="47"/>
  <c r="I109" i="47"/>
  <c r="I108" i="47"/>
  <c r="I106" i="47"/>
  <c r="I105" i="47"/>
  <c r="I104" i="47"/>
  <c r="I103" i="47"/>
  <c r="I102" i="47"/>
  <c r="I101" i="47"/>
  <c r="I99" i="47"/>
  <c r="I98" i="47"/>
  <c r="I97" i="47"/>
  <c r="I96" i="47"/>
  <c r="I95" i="47"/>
  <c r="I94" i="47"/>
  <c r="I92" i="47"/>
  <c r="I91" i="47"/>
  <c r="I90" i="47"/>
  <c r="I89" i="47"/>
  <c r="I88" i="47"/>
  <c r="I87" i="47"/>
  <c r="I85" i="47"/>
  <c r="I84" i="47"/>
  <c r="I83" i="47"/>
  <c r="I82" i="47"/>
  <c r="I81" i="47"/>
  <c r="I80" i="47"/>
  <c r="I78" i="47"/>
  <c r="I77" i="47"/>
  <c r="I76" i="47"/>
  <c r="I75" i="47"/>
  <c r="I74" i="47"/>
  <c r="I73" i="47"/>
  <c r="I71" i="47"/>
  <c r="I70" i="47"/>
  <c r="I69" i="47"/>
  <c r="I68" i="47"/>
  <c r="I67" i="47"/>
  <c r="I66" i="47"/>
  <c r="I64" i="47"/>
  <c r="I63" i="47"/>
  <c r="I62" i="47"/>
  <c r="I61" i="47"/>
  <c r="I60" i="47"/>
  <c r="I59" i="47"/>
  <c r="I57" i="47"/>
  <c r="I56" i="47"/>
  <c r="I55" i="47"/>
  <c r="I54" i="47"/>
  <c r="I53" i="47"/>
  <c r="I52" i="47"/>
  <c r="I50" i="47"/>
  <c r="I49" i="47"/>
  <c r="I48" i="47"/>
  <c r="I47" i="47"/>
  <c r="I46" i="47"/>
  <c r="I45" i="47"/>
  <c r="I43" i="47"/>
  <c r="I42" i="47"/>
  <c r="I41" i="47"/>
  <c r="I40" i="47"/>
  <c r="I39" i="47"/>
  <c r="I38" i="47"/>
  <c r="I36" i="47"/>
  <c r="I35" i="47"/>
  <c r="I34" i="47"/>
  <c r="I33" i="47"/>
  <c r="I32" i="47"/>
  <c r="I31" i="47"/>
  <c r="I29" i="47"/>
  <c r="I28" i="47"/>
  <c r="I27" i="47"/>
  <c r="L26" i="47"/>
  <c r="I26" i="47"/>
  <c r="L25" i="47"/>
  <c r="I25" i="47"/>
  <c r="L24" i="47"/>
  <c r="I24" i="47"/>
  <c r="I22" i="47"/>
  <c r="L21" i="47"/>
  <c r="I21" i="47"/>
  <c r="L20" i="47"/>
  <c r="I20" i="47"/>
  <c r="I19" i="47"/>
  <c r="I18" i="47"/>
  <c r="L17" i="47"/>
  <c r="P3" i="47" s="1"/>
  <c r="P5" i="47" s="1"/>
  <c r="I17" i="47"/>
  <c r="I15" i="47"/>
  <c r="L14" i="47"/>
  <c r="I14" i="47"/>
  <c r="I13" i="47"/>
  <c r="I12" i="47"/>
  <c r="I11" i="47"/>
  <c r="I10" i="47"/>
  <c r="L5" i="47"/>
  <c r="O4" i="47"/>
  <c r="L4" i="47"/>
  <c r="D3" i="47"/>
  <c r="I246" i="46"/>
  <c r="I245" i="46"/>
  <c r="I244" i="46"/>
  <c r="I243" i="46"/>
  <c r="I242" i="46"/>
  <c r="I241" i="46"/>
  <c r="I239" i="46"/>
  <c r="I238" i="46"/>
  <c r="I237" i="46"/>
  <c r="I236" i="46"/>
  <c r="I235" i="46"/>
  <c r="I234" i="46"/>
  <c r="I232" i="46"/>
  <c r="I231" i="46"/>
  <c r="I230" i="46"/>
  <c r="I229" i="46"/>
  <c r="I228" i="46"/>
  <c r="I227" i="46"/>
  <c r="I225" i="46"/>
  <c r="I224" i="46"/>
  <c r="I223" i="46"/>
  <c r="I222" i="46"/>
  <c r="I221" i="46"/>
  <c r="I220" i="46"/>
  <c r="I218" i="46"/>
  <c r="I217" i="46"/>
  <c r="I216" i="46"/>
  <c r="I215" i="46"/>
  <c r="I214" i="46"/>
  <c r="I213" i="46"/>
  <c r="I211" i="46"/>
  <c r="I210" i="46"/>
  <c r="I209" i="46"/>
  <c r="I208" i="46"/>
  <c r="I207" i="46"/>
  <c r="I206" i="46"/>
  <c r="I204" i="46"/>
  <c r="I203" i="46"/>
  <c r="I202" i="46"/>
  <c r="I201" i="46"/>
  <c r="I200" i="46"/>
  <c r="I199" i="46"/>
  <c r="I197" i="46"/>
  <c r="I196" i="46"/>
  <c r="I195" i="46"/>
  <c r="I194" i="46"/>
  <c r="I193" i="46"/>
  <c r="I192" i="46"/>
  <c r="I190" i="46"/>
  <c r="I189" i="46"/>
  <c r="I188" i="46"/>
  <c r="I187" i="46"/>
  <c r="I186" i="46"/>
  <c r="I185" i="46"/>
  <c r="I183" i="46"/>
  <c r="I182" i="46"/>
  <c r="I181" i="46"/>
  <c r="I180" i="46"/>
  <c r="I179" i="46"/>
  <c r="I178" i="46"/>
  <c r="I176" i="46"/>
  <c r="I175" i="46"/>
  <c r="I174" i="46"/>
  <c r="I173" i="46"/>
  <c r="I172" i="46"/>
  <c r="I171" i="46"/>
  <c r="I169" i="46"/>
  <c r="I168" i="46"/>
  <c r="I167" i="46"/>
  <c r="I166" i="46"/>
  <c r="I165" i="46"/>
  <c r="I164" i="46"/>
  <c r="I162" i="46"/>
  <c r="I161" i="46"/>
  <c r="I160" i="46"/>
  <c r="I159" i="46"/>
  <c r="I158" i="46"/>
  <c r="I157" i="46"/>
  <c r="I155" i="46"/>
  <c r="I154" i="46"/>
  <c r="I153" i="46"/>
  <c r="I152" i="46"/>
  <c r="I151" i="46"/>
  <c r="I150" i="46"/>
  <c r="I148" i="46"/>
  <c r="I147" i="46"/>
  <c r="I146" i="46"/>
  <c r="I145" i="46"/>
  <c r="I144" i="46"/>
  <c r="I143" i="46"/>
  <c r="I141" i="46"/>
  <c r="I140" i="46"/>
  <c r="I139" i="46"/>
  <c r="I138" i="46"/>
  <c r="I137" i="46"/>
  <c r="I136" i="46"/>
  <c r="I134" i="46"/>
  <c r="I133" i="46"/>
  <c r="I132" i="46"/>
  <c r="I131" i="46"/>
  <c r="I130" i="46"/>
  <c r="I129" i="46"/>
  <c r="I127" i="46"/>
  <c r="I126" i="46"/>
  <c r="I125" i="46"/>
  <c r="I124" i="46"/>
  <c r="I123" i="46"/>
  <c r="I122" i="46"/>
  <c r="I120" i="46"/>
  <c r="I119" i="46"/>
  <c r="I118" i="46"/>
  <c r="I117" i="46"/>
  <c r="I116" i="46"/>
  <c r="I115" i="46"/>
  <c r="I113" i="46"/>
  <c r="I112" i="46"/>
  <c r="I111" i="46"/>
  <c r="I110" i="46"/>
  <c r="I109" i="46"/>
  <c r="I108" i="46"/>
  <c r="I106" i="46"/>
  <c r="I105" i="46"/>
  <c r="I104" i="46"/>
  <c r="I103" i="46"/>
  <c r="I102" i="46"/>
  <c r="I101" i="46"/>
  <c r="I99" i="46"/>
  <c r="I98" i="46"/>
  <c r="I97" i="46"/>
  <c r="I96" i="46"/>
  <c r="I95" i="46"/>
  <c r="I94" i="46"/>
  <c r="I92" i="46"/>
  <c r="I91" i="46"/>
  <c r="I90" i="46"/>
  <c r="I89" i="46"/>
  <c r="I88" i="46"/>
  <c r="I87" i="46"/>
  <c r="I85" i="46"/>
  <c r="I84" i="46"/>
  <c r="I83" i="46"/>
  <c r="I82" i="46"/>
  <c r="I81" i="46"/>
  <c r="I80" i="46"/>
  <c r="I78" i="46"/>
  <c r="I77" i="46"/>
  <c r="I76" i="46"/>
  <c r="I75" i="46"/>
  <c r="I74" i="46"/>
  <c r="I73" i="46"/>
  <c r="I71" i="46"/>
  <c r="I70" i="46"/>
  <c r="I69" i="46"/>
  <c r="I68" i="46"/>
  <c r="I67" i="46"/>
  <c r="I66" i="46"/>
  <c r="I64" i="46"/>
  <c r="I63" i="46"/>
  <c r="I62" i="46"/>
  <c r="I61" i="46"/>
  <c r="I60" i="46"/>
  <c r="I59" i="46"/>
  <c r="I57" i="46"/>
  <c r="I56" i="46"/>
  <c r="I55" i="46"/>
  <c r="I54" i="46"/>
  <c r="I53" i="46"/>
  <c r="I52" i="46"/>
  <c r="I50" i="46"/>
  <c r="I49" i="46"/>
  <c r="I48" i="46"/>
  <c r="I47" i="46"/>
  <c r="I46" i="46"/>
  <c r="I45" i="46"/>
  <c r="I43" i="46"/>
  <c r="I42" i="46"/>
  <c r="I41" i="46"/>
  <c r="I40" i="46"/>
  <c r="I39" i="46"/>
  <c r="I38" i="46"/>
  <c r="I36" i="46"/>
  <c r="I35" i="46"/>
  <c r="I34" i="46"/>
  <c r="I33" i="46"/>
  <c r="I32" i="46"/>
  <c r="I31" i="46"/>
  <c r="I29" i="46"/>
  <c r="I28" i="46"/>
  <c r="I27" i="46"/>
  <c r="I26" i="46"/>
  <c r="L25" i="46"/>
  <c r="I25" i="46"/>
  <c r="L24" i="46"/>
  <c r="I24" i="46"/>
  <c r="I22" i="46"/>
  <c r="L21" i="46"/>
  <c r="I21" i="46"/>
  <c r="L20" i="46"/>
  <c r="I20" i="46"/>
  <c r="I19" i="46"/>
  <c r="I18" i="46"/>
  <c r="L17" i="46"/>
  <c r="P4" i="46" s="1"/>
  <c r="I17" i="46"/>
  <c r="I15" i="46"/>
  <c r="L14" i="46"/>
  <c r="I14" i="46"/>
  <c r="I13" i="46"/>
  <c r="I12" i="46"/>
  <c r="I11" i="46"/>
  <c r="I10" i="46"/>
  <c r="L5" i="46"/>
  <c r="O4" i="46"/>
  <c r="L4" i="46"/>
  <c r="D3" i="46"/>
  <c r="E3" i="46" s="1"/>
  <c r="I246" i="45"/>
  <c r="I245" i="45"/>
  <c r="I244" i="45"/>
  <c r="I243" i="45"/>
  <c r="I242" i="45"/>
  <c r="I241" i="45"/>
  <c r="I239" i="45"/>
  <c r="I238" i="45"/>
  <c r="I237" i="45"/>
  <c r="I236" i="45"/>
  <c r="I235" i="45"/>
  <c r="I234" i="45"/>
  <c r="I232" i="45"/>
  <c r="I231" i="45"/>
  <c r="I230" i="45"/>
  <c r="I229" i="45"/>
  <c r="I228" i="45"/>
  <c r="I227" i="45"/>
  <c r="I225" i="45"/>
  <c r="I224" i="45"/>
  <c r="I223" i="45"/>
  <c r="I222" i="45"/>
  <c r="I221" i="45"/>
  <c r="I220" i="45"/>
  <c r="I218" i="45"/>
  <c r="I217" i="45"/>
  <c r="I216" i="45"/>
  <c r="I215" i="45"/>
  <c r="I214" i="45"/>
  <c r="I213" i="45"/>
  <c r="I211" i="45"/>
  <c r="I210" i="45"/>
  <c r="I209" i="45"/>
  <c r="I208" i="45"/>
  <c r="I207" i="45"/>
  <c r="I206" i="45"/>
  <c r="I204" i="45"/>
  <c r="I203" i="45"/>
  <c r="I202" i="45"/>
  <c r="I201" i="45"/>
  <c r="I200" i="45"/>
  <c r="I199" i="45"/>
  <c r="I197" i="45"/>
  <c r="I196" i="45"/>
  <c r="I195" i="45"/>
  <c r="I194" i="45"/>
  <c r="I193" i="45"/>
  <c r="I192" i="45"/>
  <c r="I190" i="45"/>
  <c r="I189" i="45"/>
  <c r="I188" i="45"/>
  <c r="I187" i="45"/>
  <c r="I186" i="45"/>
  <c r="I185" i="45"/>
  <c r="I183" i="45"/>
  <c r="I182" i="45"/>
  <c r="I181" i="45"/>
  <c r="I180" i="45"/>
  <c r="I179" i="45"/>
  <c r="I178" i="45"/>
  <c r="I176" i="45"/>
  <c r="I175" i="45"/>
  <c r="I174" i="45"/>
  <c r="I173" i="45"/>
  <c r="I172" i="45"/>
  <c r="I171" i="45"/>
  <c r="I169" i="45"/>
  <c r="I168" i="45"/>
  <c r="I167" i="45"/>
  <c r="I166" i="45"/>
  <c r="I165" i="45"/>
  <c r="I164" i="45"/>
  <c r="I162" i="45"/>
  <c r="I161" i="45"/>
  <c r="I160" i="45"/>
  <c r="I159" i="45"/>
  <c r="I158" i="45"/>
  <c r="I157" i="45"/>
  <c r="I155" i="45"/>
  <c r="I154" i="45"/>
  <c r="I153" i="45"/>
  <c r="I152" i="45"/>
  <c r="I151" i="45"/>
  <c r="I150" i="45"/>
  <c r="I148" i="45"/>
  <c r="I147" i="45"/>
  <c r="I146" i="45"/>
  <c r="I145" i="45"/>
  <c r="I144" i="45"/>
  <c r="I143" i="45"/>
  <c r="I141" i="45"/>
  <c r="I140" i="45"/>
  <c r="I139" i="45"/>
  <c r="I138" i="45"/>
  <c r="I137" i="45"/>
  <c r="I136" i="45"/>
  <c r="I134" i="45"/>
  <c r="I133" i="45"/>
  <c r="I132" i="45"/>
  <c r="I131" i="45"/>
  <c r="I130" i="45"/>
  <c r="I129" i="45"/>
  <c r="I127" i="45"/>
  <c r="I126" i="45"/>
  <c r="I125" i="45"/>
  <c r="I124" i="45"/>
  <c r="I123" i="45"/>
  <c r="I122" i="45"/>
  <c r="I120" i="45"/>
  <c r="I119" i="45"/>
  <c r="I118" i="45"/>
  <c r="I117" i="45"/>
  <c r="I116" i="45"/>
  <c r="I115" i="45"/>
  <c r="I113" i="45"/>
  <c r="I112" i="45"/>
  <c r="I111" i="45"/>
  <c r="I110" i="45"/>
  <c r="I109" i="45"/>
  <c r="I108" i="45"/>
  <c r="I106" i="45"/>
  <c r="I105" i="45"/>
  <c r="I104" i="45"/>
  <c r="I103" i="45"/>
  <c r="I102" i="45"/>
  <c r="I101" i="45"/>
  <c r="I99" i="45"/>
  <c r="I98" i="45"/>
  <c r="I97" i="45"/>
  <c r="I96" i="45"/>
  <c r="I95" i="45"/>
  <c r="I94" i="45"/>
  <c r="I92" i="45"/>
  <c r="I91" i="45"/>
  <c r="I90" i="45"/>
  <c r="I89" i="45"/>
  <c r="I88" i="45"/>
  <c r="I87" i="45"/>
  <c r="I85" i="45"/>
  <c r="I84" i="45"/>
  <c r="I83" i="45"/>
  <c r="I82" i="45"/>
  <c r="I81" i="45"/>
  <c r="I80" i="45"/>
  <c r="I78" i="45"/>
  <c r="I77" i="45"/>
  <c r="I76" i="45"/>
  <c r="I75" i="45"/>
  <c r="I74" i="45"/>
  <c r="I73" i="45"/>
  <c r="I71" i="45"/>
  <c r="I70" i="45"/>
  <c r="I69" i="45"/>
  <c r="I68" i="45"/>
  <c r="I67" i="45"/>
  <c r="I66" i="45"/>
  <c r="I64" i="45"/>
  <c r="I63" i="45"/>
  <c r="I62" i="45"/>
  <c r="I61" i="45"/>
  <c r="I60" i="45"/>
  <c r="I59" i="45"/>
  <c r="I57" i="45"/>
  <c r="I56" i="45"/>
  <c r="I55" i="45"/>
  <c r="I54" i="45"/>
  <c r="I53" i="45"/>
  <c r="I52" i="45"/>
  <c r="I50" i="45"/>
  <c r="I49" i="45"/>
  <c r="I48" i="45"/>
  <c r="I47" i="45"/>
  <c r="I46" i="45"/>
  <c r="I45" i="45"/>
  <c r="I43" i="45"/>
  <c r="I42" i="45"/>
  <c r="I41" i="45"/>
  <c r="I40" i="45"/>
  <c r="I39" i="45"/>
  <c r="I38" i="45"/>
  <c r="I36" i="45"/>
  <c r="I35" i="45"/>
  <c r="I34" i="45"/>
  <c r="I33" i="45"/>
  <c r="I32" i="45"/>
  <c r="I31" i="45"/>
  <c r="I29" i="45"/>
  <c r="I28" i="45"/>
  <c r="I27" i="45"/>
  <c r="I26" i="45"/>
  <c r="L25" i="45"/>
  <c r="I25" i="45"/>
  <c r="L24" i="45"/>
  <c r="I24" i="45"/>
  <c r="I22" i="45"/>
  <c r="L21" i="45"/>
  <c r="I21" i="45"/>
  <c r="L20" i="45"/>
  <c r="I20" i="45"/>
  <c r="I19" i="45"/>
  <c r="I18" i="45"/>
  <c r="L17" i="45"/>
  <c r="P4" i="45" s="1"/>
  <c r="I17" i="45"/>
  <c r="I15" i="45"/>
  <c r="L14" i="45"/>
  <c r="I14" i="45"/>
  <c r="I13" i="45"/>
  <c r="I12" i="45"/>
  <c r="I11" i="45"/>
  <c r="I10" i="45"/>
  <c r="L5" i="45"/>
  <c r="O4" i="45"/>
  <c r="L4" i="45"/>
  <c r="D3" i="45"/>
  <c r="F3" i="45" s="1"/>
  <c r="G3" i="45" s="1"/>
  <c r="I246" i="44"/>
  <c r="I245" i="44"/>
  <c r="I244" i="44"/>
  <c r="I243" i="44"/>
  <c r="I242" i="44"/>
  <c r="I241" i="44"/>
  <c r="I239" i="44"/>
  <c r="I238" i="44"/>
  <c r="I237" i="44"/>
  <c r="I236" i="44"/>
  <c r="I235" i="44"/>
  <c r="I234" i="44"/>
  <c r="I232" i="44"/>
  <c r="I231" i="44"/>
  <c r="I230" i="44"/>
  <c r="I229" i="44"/>
  <c r="I228" i="44"/>
  <c r="I227" i="44"/>
  <c r="I225" i="44"/>
  <c r="I224" i="44"/>
  <c r="I223" i="44"/>
  <c r="I222" i="44"/>
  <c r="I221" i="44"/>
  <c r="I220" i="44"/>
  <c r="I218" i="44"/>
  <c r="I217" i="44"/>
  <c r="I216" i="44"/>
  <c r="I215" i="44"/>
  <c r="I214" i="44"/>
  <c r="I213" i="44"/>
  <c r="I211" i="44"/>
  <c r="I210" i="44"/>
  <c r="I209" i="44"/>
  <c r="I208" i="44"/>
  <c r="I207" i="44"/>
  <c r="I206" i="44"/>
  <c r="I204" i="44"/>
  <c r="I203" i="44"/>
  <c r="I202" i="44"/>
  <c r="I201" i="44"/>
  <c r="I200" i="44"/>
  <c r="I199" i="44"/>
  <c r="I197" i="44"/>
  <c r="I196" i="44"/>
  <c r="I195" i="44"/>
  <c r="I194" i="44"/>
  <c r="I193" i="44"/>
  <c r="I192" i="44"/>
  <c r="I190" i="44"/>
  <c r="I189" i="44"/>
  <c r="I188" i="44"/>
  <c r="I187" i="44"/>
  <c r="I186" i="44"/>
  <c r="I185" i="44"/>
  <c r="I183" i="44"/>
  <c r="I182" i="44"/>
  <c r="I181" i="44"/>
  <c r="I180" i="44"/>
  <c r="I179" i="44"/>
  <c r="I178" i="44"/>
  <c r="I176" i="44"/>
  <c r="I175" i="44"/>
  <c r="I174" i="44"/>
  <c r="I173" i="44"/>
  <c r="I172" i="44"/>
  <c r="I171" i="44"/>
  <c r="I169" i="44"/>
  <c r="I168" i="44"/>
  <c r="I167" i="44"/>
  <c r="I166" i="44"/>
  <c r="I165" i="44"/>
  <c r="I164" i="44"/>
  <c r="I162" i="44"/>
  <c r="I161" i="44"/>
  <c r="I160" i="44"/>
  <c r="I159" i="44"/>
  <c r="I158" i="44"/>
  <c r="I157" i="44"/>
  <c r="I155" i="44"/>
  <c r="I154" i="44"/>
  <c r="I153" i="44"/>
  <c r="I152" i="44"/>
  <c r="I151" i="44"/>
  <c r="I150" i="44"/>
  <c r="I148" i="44"/>
  <c r="I147" i="44"/>
  <c r="I146" i="44"/>
  <c r="I145" i="44"/>
  <c r="I144" i="44"/>
  <c r="I143" i="44"/>
  <c r="I141" i="44"/>
  <c r="I140" i="44"/>
  <c r="I139" i="44"/>
  <c r="I138" i="44"/>
  <c r="I137" i="44"/>
  <c r="I136" i="44"/>
  <c r="I134" i="44"/>
  <c r="I133" i="44"/>
  <c r="I132" i="44"/>
  <c r="I131" i="44"/>
  <c r="I130" i="44"/>
  <c r="I129" i="44"/>
  <c r="I127" i="44"/>
  <c r="I126" i="44"/>
  <c r="I125" i="44"/>
  <c r="I124" i="44"/>
  <c r="I123" i="44"/>
  <c r="I122" i="44"/>
  <c r="I120" i="44"/>
  <c r="I119" i="44"/>
  <c r="I118" i="44"/>
  <c r="I117" i="44"/>
  <c r="I116" i="44"/>
  <c r="I115" i="44"/>
  <c r="I113" i="44"/>
  <c r="I112" i="44"/>
  <c r="I111" i="44"/>
  <c r="I110" i="44"/>
  <c r="I109" i="44"/>
  <c r="I108" i="44"/>
  <c r="I106" i="44"/>
  <c r="I105" i="44"/>
  <c r="I104" i="44"/>
  <c r="I103" i="44"/>
  <c r="I102" i="44"/>
  <c r="I101" i="44"/>
  <c r="I99" i="44"/>
  <c r="I98" i="44"/>
  <c r="I97" i="44"/>
  <c r="I96" i="44"/>
  <c r="I95" i="44"/>
  <c r="I94" i="44"/>
  <c r="I92" i="44"/>
  <c r="I91" i="44"/>
  <c r="I90" i="44"/>
  <c r="I89" i="44"/>
  <c r="I88" i="44"/>
  <c r="I87" i="44"/>
  <c r="I85" i="44"/>
  <c r="I84" i="44"/>
  <c r="I83" i="44"/>
  <c r="I82" i="44"/>
  <c r="I81" i="44"/>
  <c r="I80" i="44"/>
  <c r="I78" i="44"/>
  <c r="I77" i="44"/>
  <c r="I76" i="44"/>
  <c r="I75" i="44"/>
  <c r="I74" i="44"/>
  <c r="I73" i="44"/>
  <c r="I71" i="44"/>
  <c r="I70" i="44"/>
  <c r="I69" i="44"/>
  <c r="I68" i="44"/>
  <c r="I67" i="44"/>
  <c r="I66" i="44"/>
  <c r="I64" i="44"/>
  <c r="I63" i="44"/>
  <c r="I62" i="44"/>
  <c r="I61" i="44"/>
  <c r="I60" i="44"/>
  <c r="I59" i="44"/>
  <c r="I57" i="44"/>
  <c r="I56" i="44"/>
  <c r="I55" i="44"/>
  <c r="I54" i="44"/>
  <c r="I53" i="44"/>
  <c r="I52" i="44"/>
  <c r="I50" i="44"/>
  <c r="I49" i="44"/>
  <c r="I48" i="44"/>
  <c r="I47" i="44"/>
  <c r="I46" i="44"/>
  <c r="I45" i="44"/>
  <c r="I43" i="44"/>
  <c r="I42" i="44"/>
  <c r="I41" i="44"/>
  <c r="I40" i="44"/>
  <c r="I39" i="44"/>
  <c r="I38" i="44"/>
  <c r="I36" i="44"/>
  <c r="I35" i="44"/>
  <c r="I34" i="44"/>
  <c r="I33" i="44"/>
  <c r="I32" i="44"/>
  <c r="I31" i="44"/>
  <c r="I29" i="44"/>
  <c r="I28" i="44"/>
  <c r="I27" i="44"/>
  <c r="L26" i="44"/>
  <c r="I26" i="44"/>
  <c r="L25" i="44"/>
  <c r="I25" i="44"/>
  <c r="L24" i="44"/>
  <c r="I24" i="44"/>
  <c r="I22" i="44"/>
  <c r="L21" i="44"/>
  <c r="I21" i="44"/>
  <c r="L20" i="44"/>
  <c r="I20" i="44"/>
  <c r="I19" i="44"/>
  <c r="I18" i="44"/>
  <c r="L17" i="44"/>
  <c r="I17" i="44"/>
  <c r="I15" i="44"/>
  <c r="L14" i="44"/>
  <c r="I14" i="44"/>
  <c r="I13" i="44"/>
  <c r="I12" i="44"/>
  <c r="I11" i="44"/>
  <c r="I10" i="44"/>
  <c r="L5" i="44"/>
  <c r="O4" i="44"/>
  <c r="L4" i="44"/>
  <c r="D3" i="44"/>
  <c r="D4" i="44" s="1"/>
  <c r="I246" i="43"/>
  <c r="I245" i="43"/>
  <c r="I244" i="43"/>
  <c r="I243" i="43"/>
  <c r="I242" i="43"/>
  <c r="I241" i="43"/>
  <c r="I239" i="43"/>
  <c r="I238" i="43"/>
  <c r="I237" i="43"/>
  <c r="I236" i="43"/>
  <c r="I235" i="43"/>
  <c r="I234" i="43"/>
  <c r="I232" i="43"/>
  <c r="I231" i="43"/>
  <c r="I230" i="43"/>
  <c r="I229" i="43"/>
  <c r="I228" i="43"/>
  <c r="I227" i="43"/>
  <c r="I225" i="43"/>
  <c r="I224" i="43"/>
  <c r="I223" i="43"/>
  <c r="I222" i="43"/>
  <c r="I221" i="43"/>
  <c r="I220" i="43"/>
  <c r="I218" i="43"/>
  <c r="I217" i="43"/>
  <c r="I216" i="43"/>
  <c r="I215" i="43"/>
  <c r="I214" i="43"/>
  <c r="I213" i="43"/>
  <c r="I211" i="43"/>
  <c r="I210" i="43"/>
  <c r="I209" i="43"/>
  <c r="I208" i="43"/>
  <c r="I207" i="43"/>
  <c r="I206" i="43"/>
  <c r="I204" i="43"/>
  <c r="I203" i="43"/>
  <c r="I202" i="43"/>
  <c r="I201" i="43"/>
  <c r="I200" i="43"/>
  <c r="I199" i="43"/>
  <c r="I197" i="43"/>
  <c r="I196" i="43"/>
  <c r="I195" i="43"/>
  <c r="I194" i="43"/>
  <c r="I193" i="43"/>
  <c r="I192" i="43"/>
  <c r="I190" i="43"/>
  <c r="I189" i="43"/>
  <c r="I188" i="43"/>
  <c r="I187" i="43"/>
  <c r="I186" i="43"/>
  <c r="I185" i="43"/>
  <c r="I183" i="43"/>
  <c r="I182" i="43"/>
  <c r="I181" i="43"/>
  <c r="I180" i="43"/>
  <c r="I179" i="43"/>
  <c r="I178" i="43"/>
  <c r="I176" i="43"/>
  <c r="I175" i="43"/>
  <c r="I174" i="43"/>
  <c r="I173" i="43"/>
  <c r="I172" i="43"/>
  <c r="I171" i="43"/>
  <c r="I169" i="43"/>
  <c r="I168" i="43"/>
  <c r="I167" i="43"/>
  <c r="I166" i="43"/>
  <c r="I165" i="43"/>
  <c r="I164" i="43"/>
  <c r="I162" i="43"/>
  <c r="I161" i="43"/>
  <c r="I160" i="43"/>
  <c r="I159" i="43"/>
  <c r="I158" i="43"/>
  <c r="I157" i="43"/>
  <c r="I155" i="43"/>
  <c r="I154" i="43"/>
  <c r="I153" i="43"/>
  <c r="I152" i="43"/>
  <c r="I151" i="43"/>
  <c r="I150" i="43"/>
  <c r="I148" i="43"/>
  <c r="I147" i="43"/>
  <c r="I146" i="43"/>
  <c r="I145" i="43"/>
  <c r="I144" i="43"/>
  <c r="I143" i="43"/>
  <c r="I141" i="43"/>
  <c r="I140" i="43"/>
  <c r="I139" i="43"/>
  <c r="I138" i="43"/>
  <c r="I137" i="43"/>
  <c r="I136" i="43"/>
  <c r="I134" i="43"/>
  <c r="I133" i="43"/>
  <c r="I132" i="43"/>
  <c r="I131" i="43"/>
  <c r="I130" i="43"/>
  <c r="I129" i="43"/>
  <c r="I127" i="43"/>
  <c r="I126" i="43"/>
  <c r="I125" i="43"/>
  <c r="I124" i="43"/>
  <c r="I123" i="43"/>
  <c r="I122" i="43"/>
  <c r="I120" i="43"/>
  <c r="I119" i="43"/>
  <c r="I118" i="43"/>
  <c r="I117" i="43"/>
  <c r="I116" i="43"/>
  <c r="I115" i="43"/>
  <c r="I113" i="43"/>
  <c r="I112" i="43"/>
  <c r="I111" i="43"/>
  <c r="I110" i="43"/>
  <c r="I109" i="43"/>
  <c r="I108" i="43"/>
  <c r="I106" i="43"/>
  <c r="I105" i="43"/>
  <c r="I104" i="43"/>
  <c r="I103" i="43"/>
  <c r="I102" i="43"/>
  <c r="I101" i="43"/>
  <c r="I99" i="43"/>
  <c r="I98" i="43"/>
  <c r="I97" i="43"/>
  <c r="I96" i="43"/>
  <c r="I95" i="43"/>
  <c r="I94" i="43"/>
  <c r="I92" i="43"/>
  <c r="I91" i="43"/>
  <c r="I90" i="43"/>
  <c r="I89" i="43"/>
  <c r="I88" i="43"/>
  <c r="I87" i="43"/>
  <c r="I85" i="43"/>
  <c r="I84" i="43"/>
  <c r="I83" i="43"/>
  <c r="I82" i="43"/>
  <c r="I81" i="43"/>
  <c r="I80" i="43"/>
  <c r="I78" i="43"/>
  <c r="I77" i="43"/>
  <c r="I76" i="43"/>
  <c r="I75" i="43"/>
  <c r="I74" i="43"/>
  <c r="I73" i="43"/>
  <c r="I71" i="43"/>
  <c r="I70" i="43"/>
  <c r="I69" i="43"/>
  <c r="I68" i="43"/>
  <c r="I67" i="43"/>
  <c r="I66" i="43"/>
  <c r="I64" i="43"/>
  <c r="I63" i="43"/>
  <c r="I62" i="43"/>
  <c r="I61" i="43"/>
  <c r="I60" i="43"/>
  <c r="I59" i="43"/>
  <c r="I57" i="43"/>
  <c r="I56" i="43"/>
  <c r="I55" i="43"/>
  <c r="I54" i="43"/>
  <c r="I53" i="43"/>
  <c r="I52" i="43"/>
  <c r="I50" i="43"/>
  <c r="I49" i="43"/>
  <c r="I48" i="43"/>
  <c r="I47" i="43"/>
  <c r="I46" i="43"/>
  <c r="I45" i="43"/>
  <c r="I43" i="43"/>
  <c r="I42" i="43"/>
  <c r="I41" i="43"/>
  <c r="I40" i="43"/>
  <c r="I39" i="43"/>
  <c r="I38" i="43"/>
  <c r="I36" i="43"/>
  <c r="I35" i="43"/>
  <c r="I34" i="43"/>
  <c r="I33" i="43"/>
  <c r="I32" i="43"/>
  <c r="I31" i="43"/>
  <c r="I29" i="43"/>
  <c r="I28" i="43"/>
  <c r="I27" i="43"/>
  <c r="I26" i="43"/>
  <c r="L25" i="43"/>
  <c r="I25" i="43"/>
  <c r="L24" i="43"/>
  <c r="I24" i="43"/>
  <c r="I22" i="43"/>
  <c r="L21" i="43"/>
  <c r="I21" i="43"/>
  <c r="L20" i="43"/>
  <c r="I20" i="43"/>
  <c r="I19" i="43"/>
  <c r="I18" i="43"/>
  <c r="L17" i="43"/>
  <c r="I17" i="43"/>
  <c r="I15" i="43"/>
  <c r="L14" i="43"/>
  <c r="I14" i="43"/>
  <c r="I13" i="43"/>
  <c r="I12" i="43"/>
  <c r="I11" i="43"/>
  <c r="I10" i="43"/>
  <c r="L5" i="43"/>
  <c r="O4" i="43"/>
  <c r="L4" i="43"/>
  <c r="D3" i="43"/>
  <c r="E3" i="43" s="1"/>
  <c r="I246" i="42"/>
  <c r="I245" i="42"/>
  <c r="I244" i="42"/>
  <c r="I243" i="42"/>
  <c r="I242" i="42"/>
  <c r="I241" i="42"/>
  <c r="I239" i="42"/>
  <c r="I238" i="42"/>
  <c r="I237" i="42"/>
  <c r="I236" i="42"/>
  <c r="I235" i="42"/>
  <c r="I234" i="42"/>
  <c r="I232" i="42"/>
  <c r="I231" i="42"/>
  <c r="I230" i="42"/>
  <c r="I229" i="42"/>
  <c r="I228" i="42"/>
  <c r="I227" i="42"/>
  <c r="I225" i="42"/>
  <c r="I224" i="42"/>
  <c r="I223" i="42"/>
  <c r="I222" i="42"/>
  <c r="I221" i="42"/>
  <c r="I220" i="42"/>
  <c r="I218" i="42"/>
  <c r="I217" i="42"/>
  <c r="I216" i="42"/>
  <c r="I215" i="42"/>
  <c r="I214" i="42"/>
  <c r="I213" i="42"/>
  <c r="I211" i="42"/>
  <c r="I210" i="42"/>
  <c r="I209" i="42"/>
  <c r="I208" i="42"/>
  <c r="I207" i="42"/>
  <c r="I206" i="42"/>
  <c r="I204" i="42"/>
  <c r="I203" i="42"/>
  <c r="I202" i="42"/>
  <c r="I201" i="42"/>
  <c r="I200" i="42"/>
  <c r="I199" i="42"/>
  <c r="I197" i="42"/>
  <c r="I196" i="42"/>
  <c r="I195" i="42"/>
  <c r="I194" i="42"/>
  <c r="I193" i="42"/>
  <c r="I192" i="42"/>
  <c r="I190" i="42"/>
  <c r="I189" i="42"/>
  <c r="I188" i="42"/>
  <c r="I187" i="42"/>
  <c r="I186" i="42"/>
  <c r="I185" i="42"/>
  <c r="I183" i="42"/>
  <c r="I182" i="42"/>
  <c r="I181" i="42"/>
  <c r="I180" i="42"/>
  <c r="I179" i="42"/>
  <c r="I178" i="42"/>
  <c r="I176" i="42"/>
  <c r="I175" i="42"/>
  <c r="I174" i="42"/>
  <c r="I173" i="42"/>
  <c r="I172" i="42"/>
  <c r="I171" i="42"/>
  <c r="I169" i="42"/>
  <c r="I168" i="42"/>
  <c r="I167" i="42"/>
  <c r="I166" i="42"/>
  <c r="I165" i="42"/>
  <c r="I164" i="42"/>
  <c r="I162" i="42"/>
  <c r="I161" i="42"/>
  <c r="I160" i="42"/>
  <c r="I159" i="42"/>
  <c r="I158" i="42"/>
  <c r="I157" i="42"/>
  <c r="I155" i="42"/>
  <c r="I154" i="42"/>
  <c r="I153" i="42"/>
  <c r="I152" i="42"/>
  <c r="I151" i="42"/>
  <c r="I150" i="42"/>
  <c r="I148" i="42"/>
  <c r="I147" i="42"/>
  <c r="I146" i="42"/>
  <c r="I145" i="42"/>
  <c r="I144" i="42"/>
  <c r="I143" i="42"/>
  <c r="I141" i="42"/>
  <c r="I140" i="42"/>
  <c r="I139" i="42"/>
  <c r="I138" i="42"/>
  <c r="I137" i="42"/>
  <c r="I136" i="42"/>
  <c r="I134" i="42"/>
  <c r="I133" i="42"/>
  <c r="I132" i="42"/>
  <c r="I131" i="42"/>
  <c r="I130" i="42"/>
  <c r="I129" i="42"/>
  <c r="I127" i="42"/>
  <c r="I126" i="42"/>
  <c r="I125" i="42"/>
  <c r="I124" i="42"/>
  <c r="I123" i="42"/>
  <c r="I122" i="42"/>
  <c r="I120" i="42"/>
  <c r="I119" i="42"/>
  <c r="I118" i="42"/>
  <c r="I117" i="42"/>
  <c r="I116" i="42"/>
  <c r="I115" i="42"/>
  <c r="I113" i="42"/>
  <c r="I112" i="42"/>
  <c r="I111" i="42"/>
  <c r="I110" i="42"/>
  <c r="I109" i="42"/>
  <c r="I108" i="42"/>
  <c r="I106" i="42"/>
  <c r="I105" i="42"/>
  <c r="I104" i="42"/>
  <c r="I103" i="42"/>
  <c r="I102" i="42"/>
  <c r="I101" i="42"/>
  <c r="I99" i="42"/>
  <c r="I98" i="42"/>
  <c r="I97" i="42"/>
  <c r="I96" i="42"/>
  <c r="I95" i="42"/>
  <c r="I94" i="42"/>
  <c r="I92" i="42"/>
  <c r="I91" i="42"/>
  <c r="I90" i="42"/>
  <c r="I89" i="42"/>
  <c r="I88" i="42"/>
  <c r="I87" i="42"/>
  <c r="I85" i="42"/>
  <c r="I84" i="42"/>
  <c r="I83" i="42"/>
  <c r="I82" i="42"/>
  <c r="I81" i="42"/>
  <c r="I80" i="42"/>
  <c r="I78" i="42"/>
  <c r="I77" i="42"/>
  <c r="I76" i="42"/>
  <c r="I75" i="42"/>
  <c r="I74" i="42"/>
  <c r="I73" i="42"/>
  <c r="I71" i="42"/>
  <c r="I70" i="42"/>
  <c r="I69" i="42"/>
  <c r="I68" i="42"/>
  <c r="I67" i="42"/>
  <c r="I66" i="42"/>
  <c r="I64" i="42"/>
  <c r="I63" i="42"/>
  <c r="I62" i="42"/>
  <c r="I61" i="42"/>
  <c r="I60" i="42"/>
  <c r="I59" i="42"/>
  <c r="I57" i="42"/>
  <c r="I56" i="42"/>
  <c r="I55" i="42"/>
  <c r="I54" i="42"/>
  <c r="I53" i="42"/>
  <c r="I52" i="42"/>
  <c r="I50" i="42"/>
  <c r="I49" i="42"/>
  <c r="I48" i="42"/>
  <c r="I47" i="42"/>
  <c r="I46" i="42"/>
  <c r="I45" i="42"/>
  <c r="I43" i="42"/>
  <c r="I42" i="42"/>
  <c r="I41" i="42"/>
  <c r="I40" i="42"/>
  <c r="I39" i="42"/>
  <c r="I38" i="42"/>
  <c r="I36" i="42"/>
  <c r="I35" i="42"/>
  <c r="I34" i="42"/>
  <c r="I33" i="42"/>
  <c r="I32" i="42"/>
  <c r="I31" i="42"/>
  <c r="I29" i="42"/>
  <c r="I28" i="42"/>
  <c r="I27" i="42"/>
  <c r="I26" i="42"/>
  <c r="L25" i="42"/>
  <c r="I25" i="42"/>
  <c r="L24" i="42"/>
  <c r="I24" i="42"/>
  <c r="I22" i="42"/>
  <c r="L21" i="42"/>
  <c r="I21" i="42"/>
  <c r="L20" i="42"/>
  <c r="I20" i="42"/>
  <c r="I19" i="42"/>
  <c r="I18" i="42"/>
  <c r="L17" i="42"/>
  <c r="I17" i="42"/>
  <c r="I15" i="42"/>
  <c r="L14" i="42"/>
  <c r="I14" i="42"/>
  <c r="I13" i="42"/>
  <c r="I12" i="42"/>
  <c r="I11" i="42"/>
  <c r="I10" i="42"/>
  <c r="L5" i="42"/>
  <c r="P4" i="42"/>
  <c r="O4" i="42"/>
  <c r="L4" i="42"/>
  <c r="P3" i="42"/>
  <c r="P5" i="42" s="1"/>
  <c r="D3" i="42"/>
  <c r="D4" i="42" s="1"/>
  <c r="I246" i="41"/>
  <c r="I245" i="41"/>
  <c r="I244" i="41"/>
  <c r="I243" i="41"/>
  <c r="I242" i="41"/>
  <c r="I241" i="41"/>
  <c r="I239" i="41"/>
  <c r="I238" i="41"/>
  <c r="I237" i="41"/>
  <c r="I236" i="41"/>
  <c r="I235" i="41"/>
  <c r="I234" i="41"/>
  <c r="I232" i="41"/>
  <c r="I231" i="41"/>
  <c r="I230" i="41"/>
  <c r="I229" i="41"/>
  <c r="I228" i="41"/>
  <c r="I227" i="41"/>
  <c r="I225" i="41"/>
  <c r="I224" i="41"/>
  <c r="I223" i="41"/>
  <c r="I222" i="41"/>
  <c r="I221" i="41"/>
  <c r="I220" i="41"/>
  <c r="I218" i="41"/>
  <c r="I217" i="41"/>
  <c r="I216" i="41"/>
  <c r="I215" i="41"/>
  <c r="I214" i="41"/>
  <c r="I213" i="41"/>
  <c r="I211" i="41"/>
  <c r="I210" i="41"/>
  <c r="I209" i="41"/>
  <c r="I208" i="41"/>
  <c r="I207" i="41"/>
  <c r="I206" i="41"/>
  <c r="I204" i="41"/>
  <c r="I203" i="41"/>
  <c r="I202" i="41"/>
  <c r="I201" i="41"/>
  <c r="I200" i="41"/>
  <c r="I199" i="41"/>
  <c r="I197" i="41"/>
  <c r="I196" i="41"/>
  <c r="I195" i="41"/>
  <c r="I194" i="41"/>
  <c r="I193" i="41"/>
  <c r="I192" i="41"/>
  <c r="I190" i="41"/>
  <c r="I189" i="41"/>
  <c r="I188" i="41"/>
  <c r="I187" i="41"/>
  <c r="I186" i="41"/>
  <c r="I185" i="41"/>
  <c r="I183" i="41"/>
  <c r="I182" i="41"/>
  <c r="I181" i="41"/>
  <c r="I180" i="41"/>
  <c r="I179" i="41"/>
  <c r="I178" i="41"/>
  <c r="I176" i="41"/>
  <c r="I175" i="41"/>
  <c r="I174" i="41"/>
  <c r="I173" i="41"/>
  <c r="I172" i="41"/>
  <c r="I171" i="41"/>
  <c r="I169" i="41"/>
  <c r="I168" i="41"/>
  <c r="I167" i="41"/>
  <c r="I166" i="41"/>
  <c r="I165" i="41"/>
  <c r="I164" i="41"/>
  <c r="I162" i="41"/>
  <c r="I161" i="41"/>
  <c r="I160" i="41"/>
  <c r="I159" i="41"/>
  <c r="I158" i="41"/>
  <c r="I157" i="41"/>
  <c r="I155" i="41"/>
  <c r="I154" i="41"/>
  <c r="I153" i="41"/>
  <c r="I152" i="41"/>
  <c r="I151" i="41"/>
  <c r="I150" i="41"/>
  <c r="I148" i="41"/>
  <c r="I147" i="41"/>
  <c r="I146" i="41"/>
  <c r="I145" i="41"/>
  <c r="I144" i="41"/>
  <c r="I143" i="41"/>
  <c r="I141" i="41"/>
  <c r="I140" i="41"/>
  <c r="I139" i="41"/>
  <c r="I138" i="41"/>
  <c r="I137" i="41"/>
  <c r="I136" i="41"/>
  <c r="I134" i="41"/>
  <c r="I133" i="41"/>
  <c r="I132" i="41"/>
  <c r="I131" i="41"/>
  <c r="I130" i="41"/>
  <c r="I129" i="41"/>
  <c r="I127" i="41"/>
  <c r="I126" i="41"/>
  <c r="I125" i="41"/>
  <c r="I124" i="41"/>
  <c r="I123" i="41"/>
  <c r="I122" i="41"/>
  <c r="I120" i="41"/>
  <c r="I119" i="41"/>
  <c r="I118" i="41"/>
  <c r="I117" i="41"/>
  <c r="I116" i="41"/>
  <c r="I115" i="41"/>
  <c r="I113" i="41"/>
  <c r="I112" i="41"/>
  <c r="I111" i="41"/>
  <c r="I110" i="41"/>
  <c r="I109" i="41"/>
  <c r="I108" i="41"/>
  <c r="I106" i="41"/>
  <c r="I105" i="41"/>
  <c r="I104" i="41"/>
  <c r="I103" i="41"/>
  <c r="I102" i="41"/>
  <c r="I101" i="41"/>
  <c r="I99" i="41"/>
  <c r="I98" i="41"/>
  <c r="I97" i="41"/>
  <c r="I96" i="41"/>
  <c r="I95" i="41"/>
  <c r="I94" i="41"/>
  <c r="I92" i="41"/>
  <c r="I91" i="41"/>
  <c r="I90" i="41"/>
  <c r="I89" i="41"/>
  <c r="I88" i="41"/>
  <c r="I87" i="41"/>
  <c r="I85" i="41"/>
  <c r="I84" i="41"/>
  <c r="I83" i="41"/>
  <c r="I82" i="41"/>
  <c r="I81" i="41"/>
  <c r="I80" i="41"/>
  <c r="I78" i="41"/>
  <c r="I77" i="41"/>
  <c r="I76" i="41"/>
  <c r="I75" i="41"/>
  <c r="I74" i="41"/>
  <c r="I73" i="41"/>
  <c r="I71" i="41"/>
  <c r="I70" i="41"/>
  <c r="I69" i="41"/>
  <c r="I68" i="41"/>
  <c r="I67" i="41"/>
  <c r="I66" i="41"/>
  <c r="I64" i="41"/>
  <c r="I63" i="41"/>
  <c r="I62" i="41"/>
  <c r="I61" i="41"/>
  <c r="I60" i="41"/>
  <c r="I59" i="41"/>
  <c r="I57" i="41"/>
  <c r="I56" i="41"/>
  <c r="I55" i="41"/>
  <c r="I54" i="41"/>
  <c r="I53" i="41"/>
  <c r="I52" i="41"/>
  <c r="I50" i="41"/>
  <c r="I49" i="41"/>
  <c r="I48" i="41"/>
  <c r="I47" i="41"/>
  <c r="I46" i="41"/>
  <c r="I45" i="41"/>
  <c r="I43" i="41"/>
  <c r="I42" i="41"/>
  <c r="I41" i="41"/>
  <c r="I40" i="41"/>
  <c r="I39" i="41"/>
  <c r="I38" i="41"/>
  <c r="I36" i="41"/>
  <c r="I35" i="41"/>
  <c r="I34" i="41"/>
  <c r="I33" i="41"/>
  <c r="I32" i="41"/>
  <c r="I31" i="41"/>
  <c r="I29" i="41"/>
  <c r="I28" i="41"/>
  <c r="I27" i="41"/>
  <c r="I26" i="41"/>
  <c r="L25" i="41"/>
  <c r="I25" i="41"/>
  <c r="L24" i="41"/>
  <c r="I24" i="41"/>
  <c r="I22" i="41"/>
  <c r="L21" i="41"/>
  <c r="I21" i="41"/>
  <c r="L20" i="41"/>
  <c r="I20" i="41"/>
  <c r="I19" i="41"/>
  <c r="I18" i="41"/>
  <c r="L17" i="41"/>
  <c r="I17" i="41"/>
  <c r="I15" i="41"/>
  <c r="L14" i="41"/>
  <c r="I14" i="41"/>
  <c r="I13" i="41"/>
  <c r="I12" i="41"/>
  <c r="I11" i="41"/>
  <c r="I10" i="41"/>
  <c r="L5" i="41"/>
  <c r="P4" i="41"/>
  <c r="O4" i="41"/>
  <c r="L4" i="41"/>
  <c r="D3" i="41"/>
  <c r="F3" i="41" s="1"/>
  <c r="G3" i="41" s="1"/>
  <c r="I246" i="40"/>
  <c r="I245" i="40"/>
  <c r="I244" i="40"/>
  <c r="I243" i="40"/>
  <c r="I242" i="40"/>
  <c r="I241" i="40"/>
  <c r="I239" i="40"/>
  <c r="I238" i="40"/>
  <c r="I237" i="40"/>
  <c r="I236" i="40"/>
  <c r="I235" i="40"/>
  <c r="I234" i="40"/>
  <c r="I232" i="40"/>
  <c r="I231" i="40"/>
  <c r="I230" i="40"/>
  <c r="I229" i="40"/>
  <c r="I228" i="40"/>
  <c r="I227" i="40"/>
  <c r="I225" i="40"/>
  <c r="I224" i="40"/>
  <c r="I223" i="40"/>
  <c r="I222" i="40"/>
  <c r="I221" i="40"/>
  <c r="I220" i="40"/>
  <c r="I218" i="40"/>
  <c r="I217" i="40"/>
  <c r="I216" i="40"/>
  <c r="I215" i="40"/>
  <c r="I214" i="40"/>
  <c r="I213" i="40"/>
  <c r="I211" i="40"/>
  <c r="I210" i="40"/>
  <c r="I209" i="40"/>
  <c r="I208" i="40"/>
  <c r="I207" i="40"/>
  <c r="I206" i="40"/>
  <c r="I204" i="40"/>
  <c r="I203" i="40"/>
  <c r="I202" i="40"/>
  <c r="I201" i="40"/>
  <c r="I200" i="40"/>
  <c r="I199" i="40"/>
  <c r="I197" i="40"/>
  <c r="I196" i="40"/>
  <c r="I195" i="40"/>
  <c r="I194" i="40"/>
  <c r="I193" i="40"/>
  <c r="I192" i="40"/>
  <c r="I190" i="40"/>
  <c r="I189" i="40"/>
  <c r="I188" i="40"/>
  <c r="I187" i="40"/>
  <c r="I186" i="40"/>
  <c r="I185" i="40"/>
  <c r="I183" i="40"/>
  <c r="I182" i="40"/>
  <c r="I181" i="40"/>
  <c r="I180" i="40"/>
  <c r="I179" i="40"/>
  <c r="I178" i="40"/>
  <c r="I176" i="40"/>
  <c r="I175" i="40"/>
  <c r="I174" i="40"/>
  <c r="I173" i="40"/>
  <c r="I172" i="40"/>
  <c r="I171" i="40"/>
  <c r="I169" i="40"/>
  <c r="I168" i="40"/>
  <c r="I167" i="40"/>
  <c r="I166" i="40"/>
  <c r="I165" i="40"/>
  <c r="I164" i="40"/>
  <c r="I162" i="40"/>
  <c r="I161" i="40"/>
  <c r="I160" i="40"/>
  <c r="I159" i="40"/>
  <c r="I158" i="40"/>
  <c r="I157" i="40"/>
  <c r="I155" i="40"/>
  <c r="I154" i="40"/>
  <c r="I153" i="40"/>
  <c r="I152" i="40"/>
  <c r="I151" i="40"/>
  <c r="I150" i="40"/>
  <c r="I148" i="40"/>
  <c r="I147" i="40"/>
  <c r="I146" i="40"/>
  <c r="I145" i="40"/>
  <c r="I144" i="40"/>
  <c r="I143" i="40"/>
  <c r="I141" i="40"/>
  <c r="I140" i="40"/>
  <c r="I139" i="40"/>
  <c r="I138" i="40"/>
  <c r="I137" i="40"/>
  <c r="I136" i="40"/>
  <c r="I134" i="40"/>
  <c r="I133" i="40"/>
  <c r="I132" i="40"/>
  <c r="I131" i="40"/>
  <c r="I130" i="40"/>
  <c r="I129" i="40"/>
  <c r="I127" i="40"/>
  <c r="I126" i="40"/>
  <c r="I125" i="40"/>
  <c r="I124" i="40"/>
  <c r="I123" i="40"/>
  <c r="I122" i="40"/>
  <c r="I120" i="40"/>
  <c r="I119" i="40"/>
  <c r="I118" i="40"/>
  <c r="I117" i="40"/>
  <c r="I116" i="40"/>
  <c r="I115" i="40"/>
  <c r="I113" i="40"/>
  <c r="I112" i="40"/>
  <c r="I111" i="40"/>
  <c r="I110" i="40"/>
  <c r="I109" i="40"/>
  <c r="I108" i="40"/>
  <c r="I106" i="40"/>
  <c r="I105" i="40"/>
  <c r="I104" i="40"/>
  <c r="I103" i="40"/>
  <c r="I102" i="40"/>
  <c r="I101" i="40"/>
  <c r="I99" i="40"/>
  <c r="I98" i="40"/>
  <c r="I97" i="40"/>
  <c r="I96" i="40"/>
  <c r="I95" i="40"/>
  <c r="I94" i="40"/>
  <c r="I92" i="40"/>
  <c r="I91" i="40"/>
  <c r="I90" i="40"/>
  <c r="I89" i="40"/>
  <c r="I88" i="40"/>
  <c r="I87" i="40"/>
  <c r="I85" i="40"/>
  <c r="I84" i="40"/>
  <c r="I83" i="40"/>
  <c r="I82" i="40"/>
  <c r="I81" i="40"/>
  <c r="I80" i="40"/>
  <c r="I78" i="40"/>
  <c r="I77" i="40"/>
  <c r="I76" i="40"/>
  <c r="I75" i="40"/>
  <c r="I74" i="40"/>
  <c r="I73" i="40"/>
  <c r="I71" i="40"/>
  <c r="I70" i="40"/>
  <c r="I69" i="40"/>
  <c r="I68" i="40"/>
  <c r="I67" i="40"/>
  <c r="I66" i="40"/>
  <c r="I64" i="40"/>
  <c r="I63" i="40"/>
  <c r="I62" i="40"/>
  <c r="I61" i="40"/>
  <c r="I60" i="40"/>
  <c r="I59" i="40"/>
  <c r="I57" i="40"/>
  <c r="I56" i="40"/>
  <c r="I55" i="40"/>
  <c r="I54" i="40"/>
  <c r="I53" i="40"/>
  <c r="I52" i="40"/>
  <c r="I50" i="40"/>
  <c r="I49" i="40"/>
  <c r="I48" i="40"/>
  <c r="I47" i="40"/>
  <c r="I46" i="40"/>
  <c r="I45" i="40"/>
  <c r="I43" i="40"/>
  <c r="I42" i="40"/>
  <c r="I41" i="40"/>
  <c r="I40" i="40"/>
  <c r="I39" i="40"/>
  <c r="I38" i="40"/>
  <c r="I36" i="40"/>
  <c r="I35" i="40"/>
  <c r="I34" i="40"/>
  <c r="I33" i="40"/>
  <c r="I32" i="40"/>
  <c r="I31" i="40"/>
  <c r="I29" i="40"/>
  <c r="I28" i="40"/>
  <c r="I27" i="40"/>
  <c r="L26" i="40"/>
  <c r="I26" i="40"/>
  <c r="L25" i="40"/>
  <c r="I25" i="40"/>
  <c r="L24" i="40"/>
  <c r="I24" i="40"/>
  <c r="I22" i="40"/>
  <c r="L21" i="40"/>
  <c r="I21" i="40"/>
  <c r="L20" i="40"/>
  <c r="I20" i="40"/>
  <c r="I19" i="40"/>
  <c r="I18" i="40"/>
  <c r="L17" i="40"/>
  <c r="P4" i="40" s="1"/>
  <c r="I17" i="40"/>
  <c r="I15" i="40"/>
  <c r="L14" i="40"/>
  <c r="I14" i="40"/>
  <c r="I13" i="40"/>
  <c r="I12" i="40"/>
  <c r="P11" i="40"/>
  <c r="I11" i="40"/>
  <c r="P10" i="40"/>
  <c r="I10" i="40"/>
  <c r="P6" i="40"/>
  <c r="L5" i="40"/>
  <c r="O4" i="40"/>
  <c r="L4" i="40"/>
  <c r="P3" i="40"/>
  <c r="P5" i="40" s="1"/>
  <c r="L3" i="40"/>
  <c r="D3" i="40"/>
  <c r="F3" i="40" s="1"/>
  <c r="G3" i="40" s="1"/>
  <c r="I246" i="39"/>
  <c r="I245" i="39"/>
  <c r="I244" i="39"/>
  <c r="I243" i="39"/>
  <c r="I242" i="39"/>
  <c r="I241" i="39"/>
  <c r="I239" i="39"/>
  <c r="I238" i="39"/>
  <c r="I237" i="39"/>
  <c r="I236" i="39"/>
  <c r="I235" i="39"/>
  <c r="I234" i="39"/>
  <c r="I232" i="39"/>
  <c r="I231" i="39"/>
  <c r="I230" i="39"/>
  <c r="I229" i="39"/>
  <c r="I228" i="39"/>
  <c r="I227" i="39"/>
  <c r="I225" i="39"/>
  <c r="I224" i="39"/>
  <c r="I223" i="39"/>
  <c r="I222" i="39"/>
  <c r="I221" i="39"/>
  <c r="I220" i="39"/>
  <c r="I218" i="39"/>
  <c r="I217" i="39"/>
  <c r="I216" i="39"/>
  <c r="I215" i="39"/>
  <c r="I214" i="39"/>
  <c r="I213" i="39"/>
  <c r="I211" i="39"/>
  <c r="I210" i="39"/>
  <c r="I209" i="39"/>
  <c r="I208" i="39"/>
  <c r="I207" i="39"/>
  <c r="I206" i="39"/>
  <c r="I204" i="39"/>
  <c r="I203" i="39"/>
  <c r="I202" i="39"/>
  <c r="I201" i="39"/>
  <c r="I200" i="39"/>
  <c r="I199" i="39"/>
  <c r="I197" i="39"/>
  <c r="I196" i="39"/>
  <c r="I195" i="39"/>
  <c r="I194" i="39"/>
  <c r="I193" i="39"/>
  <c r="I192" i="39"/>
  <c r="I190" i="39"/>
  <c r="I189" i="39"/>
  <c r="I188" i="39"/>
  <c r="I187" i="39"/>
  <c r="I186" i="39"/>
  <c r="I185" i="39"/>
  <c r="I183" i="39"/>
  <c r="I182" i="39"/>
  <c r="I181" i="39"/>
  <c r="I180" i="39"/>
  <c r="I179" i="39"/>
  <c r="I178" i="39"/>
  <c r="I176" i="39"/>
  <c r="I175" i="39"/>
  <c r="I174" i="39"/>
  <c r="I173" i="39"/>
  <c r="I172" i="39"/>
  <c r="I171" i="39"/>
  <c r="I169" i="39"/>
  <c r="I168" i="39"/>
  <c r="I167" i="39"/>
  <c r="I166" i="39"/>
  <c r="I165" i="39"/>
  <c r="I164" i="39"/>
  <c r="I162" i="39"/>
  <c r="I161" i="39"/>
  <c r="I160" i="39"/>
  <c r="I159" i="39"/>
  <c r="I158" i="39"/>
  <c r="I157" i="39"/>
  <c r="I155" i="39"/>
  <c r="I154" i="39"/>
  <c r="I153" i="39"/>
  <c r="I152" i="39"/>
  <c r="I151" i="39"/>
  <c r="I150" i="39"/>
  <c r="I148" i="39"/>
  <c r="I147" i="39"/>
  <c r="I146" i="39"/>
  <c r="I145" i="39"/>
  <c r="I144" i="39"/>
  <c r="I143" i="39"/>
  <c r="I141" i="39"/>
  <c r="I140" i="39"/>
  <c r="I139" i="39"/>
  <c r="I138" i="39"/>
  <c r="I137" i="39"/>
  <c r="I136" i="39"/>
  <c r="I134" i="39"/>
  <c r="I133" i="39"/>
  <c r="I132" i="39"/>
  <c r="I131" i="39"/>
  <c r="I130" i="39"/>
  <c r="I129" i="39"/>
  <c r="I127" i="39"/>
  <c r="I126" i="39"/>
  <c r="I125" i="39"/>
  <c r="I124" i="39"/>
  <c r="I123" i="39"/>
  <c r="I122" i="39"/>
  <c r="I120" i="39"/>
  <c r="I119" i="39"/>
  <c r="I118" i="39"/>
  <c r="I117" i="39"/>
  <c r="I116" i="39"/>
  <c r="I115" i="39"/>
  <c r="I113" i="39"/>
  <c r="I112" i="39"/>
  <c r="I111" i="39"/>
  <c r="I110" i="39"/>
  <c r="I109" i="39"/>
  <c r="I108" i="39"/>
  <c r="I106" i="39"/>
  <c r="I105" i="39"/>
  <c r="I104" i="39"/>
  <c r="I103" i="39"/>
  <c r="I102" i="39"/>
  <c r="I101" i="39"/>
  <c r="I99" i="39"/>
  <c r="I98" i="39"/>
  <c r="I97" i="39"/>
  <c r="I96" i="39"/>
  <c r="I95" i="39"/>
  <c r="I94" i="39"/>
  <c r="I92" i="39"/>
  <c r="I91" i="39"/>
  <c r="I90" i="39"/>
  <c r="I89" i="39"/>
  <c r="I88" i="39"/>
  <c r="I87" i="39"/>
  <c r="I85" i="39"/>
  <c r="I84" i="39"/>
  <c r="I83" i="39"/>
  <c r="I82" i="39"/>
  <c r="I81" i="39"/>
  <c r="I80" i="39"/>
  <c r="I78" i="39"/>
  <c r="I77" i="39"/>
  <c r="I76" i="39"/>
  <c r="I75" i="39"/>
  <c r="I74" i="39"/>
  <c r="I73" i="39"/>
  <c r="I71" i="39"/>
  <c r="I70" i="39"/>
  <c r="I69" i="39"/>
  <c r="I68" i="39"/>
  <c r="I67" i="39"/>
  <c r="I66" i="39"/>
  <c r="I64" i="39"/>
  <c r="I63" i="39"/>
  <c r="I62" i="39"/>
  <c r="I61" i="39"/>
  <c r="I60" i="39"/>
  <c r="I59" i="39"/>
  <c r="I57" i="39"/>
  <c r="I56" i="39"/>
  <c r="I55" i="39"/>
  <c r="I54" i="39"/>
  <c r="I53" i="39"/>
  <c r="I52" i="39"/>
  <c r="I50" i="39"/>
  <c r="I49" i="39"/>
  <c r="I48" i="39"/>
  <c r="I47" i="39"/>
  <c r="I46" i="39"/>
  <c r="I45" i="39"/>
  <c r="I43" i="39"/>
  <c r="I42" i="39"/>
  <c r="I41" i="39"/>
  <c r="I40" i="39"/>
  <c r="I39" i="39"/>
  <c r="I38" i="39"/>
  <c r="I36" i="39"/>
  <c r="I35" i="39"/>
  <c r="I34" i="39"/>
  <c r="I33" i="39"/>
  <c r="I32" i="39"/>
  <c r="I31" i="39"/>
  <c r="I29" i="39"/>
  <c r="I28" i="39"/>
  <c r="I27" i="39"/>
  <c r="I26" i="39"/>
  <c r="L25" i="39"/>
  <c r="I25" i="39"/>
  <c r="L24" i="39"/>
  <c r="I24" i="39"/>
  <c r="I22" i="39"/>
  <c r="L21" i="39"/>
  <c r="I21" i="39"/>
  <c r="L20" i="39"/>
  <c r="I20" i="39"/>
  <c r="I19" i="39"/>
  <c r="I18" i="39"/>
  <c r="L17" i="39"/>
  <c r="P4" i="39" s="1"/>
  <c r="I17" i="39"/>
  <c r="I15" i="39"/>
  <c r="L14" i="39"/>
  <c r="I14" i="39"/>
  <c r="I13" i="39"/>
  <c r="I12" i="39"/>
  <c r="I11" i="39"/>
  <c r="I10" i="39"/>
  <c r="L5" i="39"/>
  <c r="O4" i="39"/>
  <c r="L4" i="39"/>
  <c r="D3" i="39"/>
  <c r="I246" i="38"/>
  <c r="I245" i="38"/>
  <c r="I244" i="38"/>
  <c r="I243" i="38"/>
  <c r="I242" i="38"/>
  <c r="I241" i="38"/>
  <c r="I239" i="38"/>
  <c r="I238" i="38"/>
  <c r="I237" i="38"/>
  <c r="I236" i="38"/>
  <c r="I235" i="38"/>
  <c r="I234" i="38"/>
  <c r="I232" i="38"/>
  <c r="I231" i="38"/>
  <c r="I230" i="38"/>
  <c r="I229" i="38"/>
  <c r="I228" i="38"/>
  <c r="I227" i="38"/>
  <c r="I225" i="38"/>
  <c r="I224" i="38"/>
  <c r="I223" i="38"/>
  <c r="I222" i="38"/>
  <c r="I221" i="38"/>
  <c r="I220" i="38"/>
  <c r="I218" i="38"/>
  <c r="I217" i="38"/>
  <c r="I216" i="38"/>
  <c r="I215" i="38"/>
  <c r="I214" i="38"/>
  <c r="I213" i="38"/>
  <c r="I211" i="38"/>
  <c r="I210" i="38"/>
  <c r="I209" i="38"/>
  <c r="I208" i="38"/>
  <c r="I207" i="38"/>
  <c r="I206" i="38"/>
  <c r="I204" i="38"/>
  <c r="I203" i="38"/>
  <c r="I202" i="38"/>
  <c r="I201" i="38"/>
  <c r="I200" i="38"/>
  <c r="I199" i="38"/>
  <c r="I197" i="38"/>
  <c r="I196" i="38"/>
  <c r="I195" i="38"/>
  <c r="I194" i="38"/>
  <c r="I193" i="38"/>
  <c r="I192" i="38"/>
  <c r="I190" i="38"/>
  <c r="I189" i="38"/>
  <c r="I188" i="38"/>
  <c r="I187" i="38"/>
  <c r="I186" i="38"/>
  <c r="I185" i="38"/>
  <c r="I183" i="38"/>
  <c r="I182" i="38"/>
  <c r="I181" i="38"/>
  <c r="I180" i="38"/>
  <c r="I179" i="38"/>
  <c r="I178" i="38"/>
  <c r="I176" i="38"/>
  <c r="I175" i="38"/>
  <c r="I174" i="38"/>
  <c r="I173" i="38"/>
  <c r="I172" i="38"/>
  <c r="I171" i="38"/>
  <c r="I169" i="38"/>
  <c r="I168" i="38"/>
  <c r="I167" i="38"/>
  <c r="I166" i="38"/>
  <c r="I165" i="38"/>
  <c r="I164" i="38"/>
  <c r="I162" i="38"/>
  <c r="I161" i="38"/>
  <c r="I160" i="38"/>
  <c r="I159" i="38"/>
  <c r="I158" i="38"/>
  <c r="I157" i="38"/>
  <c r="I155" i="38"/>
  <c r="I154" i="38"/>
  <c r="I153" i="38"/>
  <c r="I152" i="38"/>
  <c r="I151" i="38"/>
  <c r="I150" i="38"/>
  <c r="I148" i="38"/>
  <c r="I147" i="38"/>
  <c r="I146" i="38"/>
  <c r="I145" i="38"/>
  <c r="I144" i="38"/>
  <c r="I143" i="38"/>
  <c r="I141" i="38"/>
  <c r="I140" i="38"/>
  <c r="I139" i="38"/>
  <c r="I138" i="38"/>
  <c r="I137" i="38"/>
  <c r="I136" i="38"/>
  <c r="I134" i="38"/>
  <c r="I133" i="38"/>
  <c r="I132" i="38"/>
  <c r="I131" i="38"/>
  <c r="I130" i="38"/>
  <c r="I129" i="38"/>
  <c r="I127" i="38"/>
  <c r="I126" i="38"/>
  <c r="I125" i="38"/>
  <c r="I124" i="38"/>
  <c r="I123" i="38"/>
  <c r="I122" i="38"/>
  <c r="I120" i="38"/>
  <c r="I119" i="38"/>
  <c r="I118" i="38"/>
  <c r="I117" i="38"/>
  <c r="I116" i="38"/>
  <c r="I115" i="38"/>
  <c r="I113" i="38"/>
  <c r="I112" i="38"/>
  <c r="I111" i="38"/>
  <c r="I110" i="38"/>
  <c r="I109" i="38"/>
  <c r="I108" i="38"/>
  <c r="I106" i="38"/>
  <c r="I105" i="38"/>
  <c r="I104" i="38"/>
  <c r="I103" i="38"/>
  <c r="I102" i="38"/>
  <c r="I101" i="38"/>
  <c r="I99" i="38"/>
  <c r="I98" i="38"/>
  <c r="I97" i="38"/>
  <c r="I96" i="38"/>
  <c r="I95" i="38"/>
  <c r="I94" i="38"/>
  <c r="I92" i="38"/>
  <c r="I91" i="38"/>
  <c r="I90" i="38"/>
  <c r="I89" i="38"/>
  <c r="I88" i="38"/>
  <c r="I87" i="38"/>
  <c r="I85" i="38"/>
  <c r="I84" i="38"/>
  <c r="I83" i="38"/>
  <c r="I82" i="38"/>
  <c r="I81" i="38"/>
  <c r="I80" i="38"/>
  <c r="I78" i="38"/>
  <c r="I77" i="38"/>
  <c r="I76" i="38"/>
  <c r="I75" i="38"/>
  <c r="I74" i="38"/>
  <c r="I73" i="38"/>
  <c r="I71" i="38"/>
  <c r="I70" i="38"/>
  <c r="I69" i="38"/>
  <c r="I68" i="38"/>
  <c r="I67" i="38"/>
  <c r="I66" i="38"/>
  <c r="I64" i="38"/>
  <c r="I63" i="38"/>
  <c r="I62" i="38"/>
  <c r="I61" i="38"/>
  <c r="I60" i="38"/>
  <c r="I59" i="38"/>
  <c r="I57" i="38"/>
  <c r="I56" i="38"/>
  <c r="I55" i="38"/>
  <c r="I54" i="38"/>
  <c r="I53" i="38"/>
  <c r="I52" i="38"/>
  <c r="I50" i="38"/>
  <c r="I49" i="38"/>
  <c r="I48" i="38"/>
  <c r="I47" i="38"/>
  <c r="I46" i="38"/>
  <c r="I45" i="38"/>
  <c r="I43" i="38"/>
  <c r="I42" i="38"/>
  <c r="I41" i="38"/>
  <c r="I40" i="38"/>
  <c r="I39" i="38"/>
  <c r="I38" i="38"/>
  <c r="I36" i="38"/>
  <c r="I35" i="38"/>
  <c r="I34" i="38"/>
  <c r="I33" i="38"/>
  <c r="I32" i="38"/>
  <c r="I31" i="38"/>
  <c r="I29" i="38"/>
  <c r="I28" i="38"/>
  <c r="I27" i="38"/>
  <c r="L26" i="38"/>
  <c r="I26" i="38"/>
  <c r="L25" i="38"/>
  <c r="I25" i="38"/>
  <c r="L24" i="38"/>
  <c r="I24" i="38"/>
  <c r="I22" i="38"/>
  <c r="L21" i="38"/>
  <c r="I21" i="38"/>
  <c r="L20" i="38"/>
  <c r="I20" i="38"/>
  <c r="I19" i="38"/>
  <c r="I18" i="38"/>
  <c r="L17" i="38"/>
  <c r="I17" i="38"/>
  <c r="I15" i="38"/>
  <c r="L14" i="38"/>
  <c r="I14" i="38"/>
  <c r="I13" i="38"/>
  <c r="I12" i="38"/>
  <c r="I11" i="38"/>
  <c r="I10" i="38"/>
  <c r="L5" i="38"/>
  <c r="O4" i="38"/>
  <c r="L4" i="38"/>
  <c r="D3" i="38"/>
  <c r="I246" i="37"/>
  <c r="I245" i="37"/>
  <c r="I244" i="37"/>
  <c r="I243" i="37"/>
  <c r="I242" i="37"/>
  <c r="I241" i="37"/>
  <c r="I239" i="37"/>
  <c r="I238" i="37"/>
  <c r="I237" i="37"/>
  <c r="I236" i="37"/>
  <c r="I235" i="37"/>
  <c r="I234" i="37"/>
  <c r="I232" i="37"/>
  <c r="I231" i="37"/>
  <c r="I230" i="37"/>
  <c r="I229" i="37"/>
  <c r="I228" i="37"/>
  <c r="I227" i="37"/>
  <c r="I225" i="37"/>
  <c r="I224" i="37"/>
  <c r="I223" i="37"/>
  <c r="I222" i="37"/>
  <c r="I221" i="37"/>
  <c r="I220" i="37"/>
  <c r="I218" i="37"/>
  <c r="I217" i="37"/>
  <c r="I216" i="37"/>
  <c r="I215" i="37"/>
  <c r="I214" i="37"/>
  <c r="I213" i="37"/>
  <c r="I211" i="37"/>
  <c r="I210" i="37"/>
  <c r="I209" i="37"/>
  <c r="I208" i="37"/>
  <c r="I207" i="37"/>
  <c r="I206" i="37"/>
  <c r="I204" i="37"/>
  <c r="I203" i="37"/>
  <c r="I202" i="37"/>
  <c r="I201" i="37"/>
  <c r="I200" i="37"/>
  <c r="I199" i="37"/>
  <c r="I197" i="37"/>
  <c r="I196" i="37"/>
  <c r="I195" i="37"/>
  <c r="I194" i="37"/>
  <c r="I193" i="37"/>
  <c r="I192" i="37"/>
  <c r="I190" i="37"/>
  <c r="I189" i="37"/>
  <c r="I188" i="37"/>
  <c r="I187" i="37"/>
  <c r="I186" i="37"/>
  <c r="I185" i="37"/>
  <c r="I183" i="37"/>
  <c r="I182" i="37"/>
  <c r="I181" i="37"/>
  <c r="I180" i="37"/>
  <c r="I179" i="37"/>
  <c r="I178" i="37"/>
  <c r="I176" i="37"/>
  <c r="I175" i="37"/>
  <c r="I174" i="37"/>
  <c r="I173" i="37"/>
  <c r="I172" i="37"/>
  <c r="I171" i="37"/>
  <c r="I169" i="37"/>
  <c r="I168" i="37"/>
  <c r="I167" i="37"/>
  <c r="I166" i="37"/>
  <c r="I165" i="37"/>
  <c r="I164" i="37"/>
  <c r="I162" i="37"/>
  <c r="I161" i="37"/>
  <c r="I160" i="37"/>
  <c r="I159" i="37"/>
  <c r="I158" i="37"/>
  <c r="I157" i="37"/>
  <c r="I155" i="37"/>
  <c r="I154" i="37"/>
  <c r="I153" i="37"/>
  <c r="I152" i="37"/>
  <c r="I151" i="37"/>
  <c r="I150" i="37"/>
  <c r="I148" i="37"/>
  <c r="I147" i="37"/>
  <c r="I146" i="37"/>
  <c r="I145" i="37"/>
  <c r="I144" i="37"/>
  <c r="I143" i="37"/>
  <c r="I141" i="37"/>
  <c r="I140" i="37"/>
  <c r="I139" i="37"/>
  <c r="I138" i="37"/>
  <c r="I137" i="37"/>
  <c r="I136" i="37"/>
  <c r="I134" i="37"/>
  <c r="I133" i="37"/>
  <c r="I132" i="37"/>
  <c r="I131" i="37"/>
  <c r="I130" i="37"/>
  <c r="I129" i="37"/>
  <c r="I127" i="37"/>
  <c r="I126" i="37"/>
  <c r="I125" i="37"/>
  <c r="I124" i="37"/>
  <c r="I123" i="37"/>
  <c r="I122" i="37"/>
  <c r="I120" i="37"/>
  <c r="I119" i="37"/>
  <c r="I118" i="37"/>
  <c r="I117" i="37"/>
  <c r="I116" i="37"/>
  <c r="I115" i="37"/>
  <c r="I113" i="37"/>
  <c r="I112" i="37"/>
  <c r="I111" i="37"/>
  <c r="I110" i="37"/>
  <c r="I109" i="37"/>
  <c r="I108" i="37"/>
  <c r="I106" i="37"/>
  <c r="I105" i="37"/>
  <c r="I104" i="37"/>
  <c r="I103" i="37"/>
  <c r="I102" i="37"/>
  <c r="I101" i="37"/>
  <c r="I99" i="37"/>
  <c r="I98" i="37"/>
  <c r="I97" i="37"/>
  <c r="I96" i="37"/>
  <c r="I95" i="37"/>
  <c r="I94" i="37"/>
  <c r="I92" i="37"/>
  <c r="I91" i="37"/>
  <c r="I90" i="37"/>
  <c r="I89" i="37"/>
  <c r="I88" i="37"/>
  <c r="I87" i="37"/>
  <c r="I85" i="37"/>
  <c r="I84" i="37"/>
  <c r="I83" i="37"/>
  <c r="I82" i="37"/>
  <c r="I81" i="37"/>
  <c r="I80" i="37"/>
  <c r="I78" i="37"/>
  <c r="I77" i="37"/>
  <c r="I76" i="37"/>
  <c r="I75" i="37"/>
  <c r="I74" i="37"/>
  <c r="I73" i="37"/>
  <c r="I71" i="37"/>
  <c r="I70" i="37"/>
  <c r="I69" i="37"/>
  <c r="I68" i="37"/>
  <c r="I67" i="37"/>
  <c r="I66" i="37"/>
  <c r="I64" i="37"/>
  <c r="I63" i="37"/>
  <c r="I62" i="37"/>
  <c r="I61" i="37"/>
  <c r="I60" i="37"/>
  <c r="I59" i="37"/>
  <c r="I57" i="37"/>
  <c r="I56" i="37"/>
  <c r="I55" i="37"/>
  <c r="I54" i="37"/>
  <c r="I53" i="37"/>
  <c r="I52" i="37"/>
  <c r="I50" i="37"/>
  <c r="I49" i="37"/>
  <c r="I48" i="37"/>
  <c r="I47" i="37"/>
  <c r="I46" i="37"/>
  <c r="I45" i="37"/>
  <c r="I43" i="37"/>
  <c r="I42" i="37"/>
  <c r="I41" i="37"/>
  <c r="I40" i="37"/>
  <c r="I39" i="37"/>
  <c r="I38" i="37"/>
  <c r="I36" i="37"/>
  <c r="I35" i="37"/>
  <c r="I34" i="37"/>
  <c r="I33" i="37"/>
  <c r="I32" i="37"/>
  <c r="I31" i="37"/>
  <c r="I29" i="37"/>
  <c r="I28" i="37"/>
  <c r="I27" i="37"/>
  <c r="I26" i="37"/>
  <c r="L25" i="37"/>
  <c r="I25" i="37"/>
  <c r="L24" i="37"/>
  <c r="I24" i="37"/>
  <c r="I22" i="37"/>
  <c r="L21" i="37"/>
  <c r="I21" i="37"/>
  <c r="L20" i="37"/>
  <c r="I20" i="37"/>
  <c r="I19" i="37"/>
  <c r="I18" i="37"/>
  <c r="L17" i="37"/>
  <c r="I17" i="37"/>
  <c r="I15" i="37"/>
  <c r="L14" i="37"/>
  <c r="I14" i="37"/>
  <c r="I13" i="37"/>
  <c r="I12" i="37"/>
  <c r="I11" i="37"/>
  <c r="I10" i="37"/>
  <c r="L5" i="37"/>
  <c r="O4" i="37"/>
  <c r="L4" i="37"/>
  <c r="D3" i="37"/>
  <c r="I246" i="36"/>
  <c r="I245" i="36"/>
  <c r="I244" i="36"/>
  <c r="I243" i="36"/>
  <c r="I242" i="36"/>
  <c r="I241" i="36"/>
  <c r="I239" i="36"/>
  <c r="I238" i="36"/>
  <c r="I237" i="36"/>
  <c r="I236" i="36"/>
  <c r="I235" i="36"/>
  <c r="I234" i="36"/>
  <c r="I232" i="36"/>
  <c r="I231" i="36"/>
  <c r="I230" i="36"/>
  <c r="I229" i="36"/>
  <c r="I228" i="36"/>
  <c r="I227" i="36"/>
  <c r="I225" i="36"/>
  <c r="I224" i="36"/>
  <c r="I223" i="36"/>
  <c r="I222" i="36"/>
  <c r="I221" i="36"/>
  <c r="I220" i="36"/>
  <c r="I218" i="36"/>
  <c r="I217" i="36"/>
  <c r="I216" i="36"/>
  <c r="I215" i="36"/>
  <c r="I214" i="36"/>
  <c r="I213" i="36"/>
  <c r="I211" i="36"/>
  <c r="I210" i="36"/>
  <c r="I209" i="36"/>
  <c r="I208" i="36"/>
  <c r="I207" i="36"/>
  <c r="I206" i="36"/>
  <c r="I204" i="36"/>
  <c r="I203" i="36"/>
  <c r="I202" i="36"/>
  <c r="I201" i="36"/>
  <c r="I200" i="36"/>
  <c r="I199" i="36"/>
  <c r="I197" i="36"/>
  <c r="I196" i="36"/>
  <c r="I195" i="36"/>
  <c r="I194" i="36"/>
  <c r="I193" i="36"/>
  <c r="I192" i="36"/>
  <c r="I190" i="36"/>
  <c r="I189" i="36"/>
  <c r="I188" i="36"/>
  <c r="I187" i="36"/>
  <c r="I186" i="36"/>
  <c r="I185" i="36"/>
  <c r="I183" i="36"/>
  <c r="I182" i="36"/>
  <c r="I181" i="36"/>
  <c r="I180" i="36"/>
  <c r="I179" i="36"/>
  <c r="I178" i="36"/>
  <c r="I176" i="36"/>
  <c r="I175" i="36"/>
  <c r="I174" i="36"/>
  <c r="I173" i="36"/>
  <c r="I172" i="36"/>
  <c r="I171" i="36"/>
  <c r="I169" i="36"/>
  <c r="I168" i="36"/>
  <c r="I167" i="36"/>
  <c r="I166" i="36"/>
  <c r="I165" i="36"/>
  <c r="I164" i="36"/>
  <c r="I162" i="36"/>
  <c r="I161" i="36"/>
  <c r="I160" i="36"/>
  <c r="I159" i="36"/>
  <c r="I158" i="36"/>
  <c r="I157" i="36"/>
  <c r="I155" i="36"/>
  <c r="I154" i="36"/>
  <c r="I153" i="36"/>
  <c r="I152" i="36"/>
  <c r="I151" i="36"/>
  <c r="I150" i="36"/>
  <c r="I148" i="36"/>
  <c r="I147" i="36"/>
  <c r="I146" i="36"/>
  <c r="I145" i="36"/>
  <c r="I144" i="36"/>
  <c r="I143" i="36"/>
  <c r="I141" i="36"/>
  <c r="I140" i="36"/>
  <c r="I139" i="36"/>
  <c r="I138" i="36"/>
  <c r="I137" i="36"/>
  <c r="I136" i="36"/>
  <c r="I134" i="36"/>
  <c r="I133" i="36"/>
  <c r="I132" i="36"/>
  <c r="I131" i="36"/>
  <c r="I130" i="36"/>
  <c r="I129" i="36"/>
  <c r="I127" i="36"/>
  <c r="I126" i="36"/>
  <c r="I125" i="36"/>
  <c r="I124" i="36"/>
  <c r="I123" i="36"/>
  <c r="I122" i="36"/>
  <c r="I120" i="36"/>
  <c r="I119" i="36"/>
  <c r="I118" i="36"/>
  <c r="I117" i="36"/>
  <c r="I116" i="36"/>
  <c r="I115" i="36"/>
  <c r="I113" i="36"/>
  <c r="I112" i="36"/>
  <c r="I111" i="36"/>
  <c r="I110" i="36"/>
  <c r="I109" i="36"/>
  <c r="I108" i="36"/>
  <c r="I106" i="36"/>
  <c r="I105" i="36"/>
  <c r="I104" i="36"/>
  <c r="I103" i="36"/>
  <c r="I102" i="36"/>
  <c r="I101" i="36"/>
  <c r="I99" i="36"/>
  <c r="I98" i="36"/>
  <c r="I97" i="36"/>
  <c r="I96" i="36"/>
  <c r="I95" i="36"/>
  <c r="I94" i="36"/>
  <c r="I92" i="36"/>
  <c r="I91" i="36"/>
  <c r="I90" i="36"/>
  <c r="I89" i="36"/>
  <c r="I88" i="36"/>
  <c r="I87" i="36"/>
  <c r="I85" i="36"/>
  <c r="I84" i="36"/>
  <c r="I83" i="36"/>
  <c r="I82" i="36"/>
  <c r="I81" i="36"/>
  <c r="I80" i="36"/>
  <c r="I78" i="36"/>
  <c r="I77" i="36"/>
  <c r="I76" i="36"/>
  <c r="I75" i="36"/>
  <c r="I74" i="36"/>
  <c r="I73" i="36"/>
  <c r="I71" i="36"/>
  <c r="I70" i="36"/>
  <c r="I69" i="36"/>
  <c r="I68" i="36"/>
  <c r="I67" i="36"/>
  <c r="I66" i="36"/>
  <c r="I64" i="36"/>
  <c r="I63" i="36"/>
  <c r="I62" i="36"/>
  <c r="I61" i="36"/>
  <c r="I60" i="36"/>
  <c r="I59" i="36"/>
  <c r="I57" i="36"/>
  <c r="I56" i="36"/>
  <c r="I55" i="36"/>
  <c r="I54" i="36"/>
  <c r="I53" i="36"/>
  <c r="I52" i="36"/>
  <c r="I50" i="36"/>
  <c r="I49" i="36"/>
  <c r="I48" i="36"/>
  <c r="I47" i="36"/>
  <c r="I46" i="36"/>
  <c r="I45" i="36"/>
  <c r="I43" i="36"/>
  <c r="I42" i="36"/>
  <c r="I41" i="36"/>
  <c r="I40" i="36"/>
  <c r="I39" i="36"/>
  <c r="I38" i="36"/>
  <c r="I36" i="36"/>
  <c r="I35" i="36"/>
  <c r="I34" i="36"/>
  <c r="I33" i="36"/>
  <c r="I32" i="36"/>
  <c r="I31" i="36"/>
  <c r="I29" i="36"/>
  <c r="I28" i="36"/>
  <c r="I27" i="36"/>
  <c r="L26" i="36"/>
  <c r="I26" i="36"/>
  <c r="L25" i="36"/>
  <c r="I25" i="36"/>
  <c r="L24" i="36"/>
  <c r="I24" i="36"/>
  <c r="I22" i="36"/>
  <c r="L21" i="36"/>
  <c r="I21" i="36"/>
  <c r="L20" i="36"/>
  <c r="I20" i="36"/>
  <c r="I19" i="36"/>
  <c r="I18" i="36"/>
  <c r="L17" i="36"/>
  <c r="I17" i="36"/>
  <c r="I15" i="36"/>
  <c r="L14" i="36"/>
  <c r="I14" i="36"/>
  <c r="I13" i="36"/>
  <c r="I12" i="36"/>
  <c r="I11" i="36"/>
  <c r="I10" i="36"/>
  <c r="P5" i="36"/>
  <c r="L5" i="36"/>
  <c r="P4" i="36"/>
  <c r="O4" i="36"/>
  <c r="L4" i="36"/>
  <c r="P3" i="36"/>
  <c r="D3" i="36"/>
  <c r="D4" i="36" s="1"/>
  <c r="I246" i="35"/>
  <c r="I245" i="35"/>
  <c r="I244" i="35"/>
  <c r="I243" i="35"/>
  <c r="I242" i="35"/>
  <c r="I241" i="35"/>
  <c r="I239" i="35"/>
  <c r="I238" i="35"/>
  <c r="I237" i="35"/>
  <c r="I236" i="35"/>
  <c r="I235" i="35"/>
  <c r="I234" i="35"/>
  <c r="I232" i="35"/>
  <c r="I231" i="35"/>
  <c r="I230" i="35"/>
  <c r="I229" i="35"/>
  <c r="I228" i="35"/>
  <c r="I227" i="35"/>
  <c r="I225" i="35"/>
  <c r="I224" i="35"/>
  <c r="I223" i="35"/>
  <c r="I222" i="35"/>
  <c r="I221" i="35"/>
  <c r="I220" i="35"/>
  <c r="I218" i="35"/>
  <c r="I217" i="35"/>
  <c r="I216" i="35"/>
  <c r="I215" i="35"/>
  <c r="I214" i="35"/>
  <c r="I213" i="35"/>
  <c r="I211" i="35"/>
  <c r="I210" i="35"/>
  <c r="I209" i="35"/>
  <c r="I208" i="35"/>
  <c r="I207" i="35"/>
  <c r="I206" i="35"/>
  <c r="I204" i="35"/>
  <c r="I203" i="35"/>
  <c r="I202" i="35"/>
  <c r="I201" i="35"/>
  <c r="I200" i="35"/>
  <c r="I199" i="35"/>
  <c r="I197" i="35"/>
  <c r="I196" i="35"/>
  <c r="I195" i="35"/>
  <c r="I194" i="35"/>
  <c r="I193" i="35"/>
  <c r="I192" i="35"/>
  <c r="I190" i="35"/>
  <c r="I189" i="35"/>
  <c r="I188" i="35"/>
  <c r="I187" i="35"/>
  <c r="I186" i="35"/>
  <c r="I185" i="35"/>
  <c r="I183" i="35"/>
  <c r="I182" i="35"/>
  <c r="I181" i="35"/>
  <c r="I180" i="35"/>
  <c r="I179" i="35"/>
  <c r="I178" i="35"/>
  <c r="I176" i="35"/>
  <c r="I175" i="35"/>
  <c r="I174" i="35"/>
  <c r="I173" i="35"/>
  <c r="I172" i="35"/>
  <c r="I171" i="35"/>
  <c r="I169" i="35"/>
  <c r="I168" i="35"/>
  <c r="I167" i="35"/>
  <c r="I166" i="35"/>
  <c r="I165" i="35"/>
  <c r="I164" i="35"/>
  <c r="I162" i="35"/>
  <c r="I161" i="35"/>
  <c r="I160" i="35"/>
  <c r="I159" i="35"/>
  <c r="I158" i="35"/>
  <c r="I157" i="35"/>
  <c r="I155" i="35"/>
  <c r="I154" i="35"/>
  <c r="I153" i="35"/>
  <c r="I152" i="35"/>
  <c r="I151" i="35"/>
  <c r="I150" i="35"/>
  <c r="I148" i="35"/>
  <c r="I147" i="35"/>
  <c r="I146" i="35"/>
  <c r="I145" i="35"/>
  <c r="I144" i="35"/>
  <c r="I143" i="35"/>
  <c r="I141" i="35"/>
  <c r="I140" i="35"/>
  <c r="I139" i="35"/>
  <c r="I138" i="35"/>
  <c r="I137" i="35"/>
  <c r="I136" i="35"/>
  <c r="I134" i="35"/>
  <c r="I133" i="35"/>
  <c r="I132" i="35"/>
  <c r="I131" i="35"/>
  <c r="I130" i="35"/>
  <c r="I129" i="35"/>
  <c r="I127" i="35"/>
  <c r="I126" i="35"/>
  <c r="I125" i="35"/>
  <c r="I124" i="35"/>
  <c r="I123" i="35"/>
  <c r="I122" i="35"/>
  <c r="I120" i="35"/>
  <c r="I119" i="35"/>
  <c r="I118" i="35"/>
  <c r="I117" i="35"/>
  <c r="I116" i="35"/>
  <c r="I115" i="35"/>
  <c r="I113" i="35"/>
  <c r="I112" i="35"/>
  <c r="I111" i="35"/>
  <c r="I110" i="35"/>
  <c r="I109" i="35"/>
  <c r="I108" i="35"/>
  <c r="I106" i="35"/>
  <c r="I105" i="35"/>
  <c r="I104" i="35"/>
  <c r="I103" i="35"/>
  <c r="I102" i="35"/>
  <c r="I101" i="35"/>
  <c r="I99" i="35"/>
  <c r="I98" i="35"/>
  <c r="I97" i="35"/>
  <c r="I96" i="35"/>
  <c r="I95" i="35"/>
  <c r="I94" i="35"/>
  <c r="I92" i="35"/>
  <c r="I91" i="35"/>
  <c r="I90" i="35"/>
  <c r="I89" i="35"/>
  <c r="I88" i="35"/>
  <c r="I87" i="35"/>
  <c r="I85" i="35"/>
  <c r="I84" i="35"/>
  <c r="I83" i="35"/>
  <c r="I82" i="35"/>
  <c r="I81" i="35"/>
  <c r="I80" i="35"/>
  <c r="I78" i="35"/>
  <c r="I77" i="35"/>
  <c r="I76" i="35"/>
  <c r="I75" i="35"/>
  <c r="I74" i="35"/>
  <c r="I73" i="35"/>
  <c r="I71" i="35"/>
  <c r="I70" i="35"/>
  <c r="I69" i="35"/>
  <c r="I68" i="35"/>
  <c r="I67" i="35"/>
  <c r="I66" i="35"/>
  <c r="I64" i="35"/>
  <c r="I63" i="35"/>
  <c r="I62" i="35"/>
  <c r="I61" i="35"/>
  <c r="I60" i="35"/>
  <c r="I59" i="35"/>
  <c r="I57" i="35"/>
  <c r="I56" i="35"/>
  <c r="I55" i="35"/>
  <c r="I54" i="35"/>
  <c r="I53" i="35"/>
  <c r="I52" i="35"/>
  <c r="I50" i="35"/>
  <c r="I49" i="35"/>
  <c r="I48" i="35"/>
  <c r="I47" i="35"/>
  <c r="I46" i="35"/>
  <c r="I45" i="35"/>
  <c r="I43" i="35"/>
  <c r="I42" i="35"/>
  <c r="I41" i="35"/>
  <c r="I40" i="35"/>
  <c r="I39" i="35"/>
  <c r="I38" i="35"/>
  <c r="I36" i="35"/>
  <c r="I35" i="35"/>
  <c r="I34" i="35"/>
  <c r="I33" i="35"/>
  <c r="I32" i="35"/>
  <c r="I31" i="35"/>
  <c r="I29" i="35"/>
  <c r="I28" i="35"/>
  <c r="I27" i="35"/>
  <c r="L26" i="35"/>
  <c r="I26" i="35"/>
  <c r="L25" i="35"/>
  <c r="I25" i="35"/>
  <c r="L24" i="35"/>
  <c r="I24" i="35"/>
  <c r="I22" i="35"/>
  <c r="L21" i="35"/>
  <c r="I21" i="35"/>
  <c r="L20" i="35"/>
  <c r="I20" i="35"/>
  <c r="I19" i="35"/>
  <c r="I18" i="35"/>
  <c r="L17" i="35"/>
  <c r="I17" i="35"/>
  <c r="I15" i="35"/>
  <c r="L14" i="35"/>
  <c r="P11" i="35" s="1"/>
  <c r="P6" i="35" s="1"/>
  <c r="I14" i="35"/>
  <c r="I13" i="35"/>
  <c r="I12" i="35"/>
  <c r="I11" i="35"/>
  <c r="P10" i="35"/>
  <c r="I10" i="35"/>
  <c r="P9" i="35"/>
  <c r="P8" i="35"/>
  <c r="P5" i="35"/>
  <c r="L5" i="35"/>
  <c r="P4" i="35"/>
  <c r="P7" i="35" s="1"/>
  <c r="O4" i="35"/>
  <c r="L4" i="35"/>
  <c r="D4" i="35"/>
  <c r="F4" i="35" s="1"/>
  <c r="G4" i="35" s="1"/>
  <c r="H4" i="35" s="1"/>
  <c r="P3" i="35"/>
  <c r="L3" i="35"/>
  <c r="D3" i="35"/>
  <c r="E3" i="35" s="1"/>
  <c r="I246" i="34"/>
  <c r="I245" i="34"/>
  <c r="I244" i="34"/>
  <c r="I243" i="34"/>
  <c r="I242" i="34"/>
  <c r="I241" i="34"/>
  <c r="I239" i="34"/>
  <c r="I238" i="34"/>
  <c r="I237" i="34"/>
  <c r="I236" i="34"/>
  <c r="I235" i="34"/>
  <c r="I234" i="34"/>
  <c r="I232" i="34"/>
  <c r="I231" i="34"/>
  <c r="I230" i="34"/>
  <c r="I229" i="34"/>
  <c r="I228" i="34"/>
  <c r="I227" i="34"/>
  <c r="I225" i="34"/>
  <c r="I224" i="34"/>
  <c r="I223" i="34"/>
  <c r="I222" i="34"/>
  <c r="I221" i="34"/>
  <c r="I220" i="34"/>
  <c r="I218" i="34"/>
  <c r="I217" i="34"/>
  <c r="I216" i="34"/>
  <c r="I215" i="34"/>
  <c r="I214" i="34"/>
  <c r="I213" i="34"/>
  <c r="I211" i="34"/>
  <c r="I210" i="34"/>
  <c r="I209" i="34"/>
  <c r="I208" i="34"/>
  <c r="I207" i="34"/>
  <c r="I206" i="34"/>
  <c r="I204" i="34"/>
  <c r="I203" i="34"/>
  <c r="I202" i="34"/>
  <c r="I201" i="34"/>
  <c r="I200" i="34"/>
  <c r="I199" i="34"/>
  <c r="I197" i="34"/>
  <c r="I196" i="34"/>
  <c r="I195" i="34"/>
  <c r="I194" i="34"/>
  <c r="I193" i="34"/>
  <c r="I192" i="34"/>
  <c r="I190" i="34"/>
  <c r="I189" i="34"/>
  <c r="I188" i="34"/>
  <c r="I187" i="34"/>
  <c r="I186" i="34"/>
  <c r="I185" i="34"/>
  <c r="I183" i="34"/>
  <c r="I182" i="34"/>
  <c r="I181" i="34"/>
  <c r="I180" i="34"/>
  <c r="I179" i="34"/>
  <c r="I178" i="34"/>
  <c r="I176" i="34"/>
  <c r="I175" i="34"/>
  <c r="I174" i="34"/>
  <c r="I173" i="34"/>
  <c r="I172" i="34"/>
  <c r="I171" i="34"/>
  <c r="I169" i="34"/>
  <c r="I168" i="34"/>
  <c r="I167" i="34"/>
  <c r="I166" i="34"/>
  <c r="I165" i="34"/>
  <c r="I164" i="34"/>
  <c r="I162" i="34"/>
  <c r="I161" i="34"/>
  <c r="I160" i="34"/>
  <c r="I159" i="34"/>
  <c r="I158" i="34"/>
  <c r="I157" i="34"/>
  <c r="I155" i="34"/>
  <c r="I154" i="34"/>
  <c r="I153" i="34"/>
  <c r="I152" i="34"/>
  <c r="I151" i="34"/>
  <c r="I150" i="34"/>
  <c r="I148" i="34"/>
  <c r="I147" i="34"/>
  <c r="I146" i="34"/>
  <c r="I145" i="34"/>
  <c r="I144" i="34"/>
  <c r="I143" i="34"/>
  <c r="I141" i="34"/>
  <c r="I140" i="34"/>
  <c r="I139" i="34"/>
  <c r="I138" i="34"/>
  <c r="I137" i="34"/>
  <c r="I136" i="34"/>
  <c r="I134" i="34"/>
  <c r="I133" i="34"/>
  <c r="I132" i="34"/>
  <c r="I131" i="34"/>
  <c r="I130" i="34"/>
  <c r="I129" i="34"/>
  <c r="I127" i="34"/>
  <c r="I126" i="34"/>
  <c r="I125" i="34"/>
  <c r="I124" i="34"/>
  <c r="I123" i="34"/>
  <c r="I122" i="34"/>
  <c r="I120" i="34"/>
  <c r="I119" i="34"/>
  <c r="I118" i="34"/>
  <c r="I117" i="34"/>
  <c r="I116" i="34"/>
  <c r="I115" i="34"/>
  <c r="I113" i="34"/>
  <c r="I112" i="34"/>
  <c r="I111" i="34"/>
  <c r="I110" i="34"/>
  <c r="I109" i="34"/>
  <c r="I108" i="34"/>
  <c r="I106" i="34"/>
  <c r="I105" i="34"/>
  <c r="I104" i="34"/>
  <c r="I103" i="34"/>
  <c r="I102" i="34"/>
  <c r="I101" i="34"/>
  <c r="I99" i="34"/>
  <c r="I98" i="34"/>
  <c r="I97" i="34"/>
  <c r="I96" i="34"/>
  <c r="I95" i="34"/>
  <c r="I94" i="34"/>
  <c r="I92" i="34"/>
  <c r="I91" i="34"/>
  <c r="I90" i="34"/>
  <c r="I89" i="34"/>
  <c r="I88" i="34"/>
  <c r="I87" i="34"/>
  <c r="I85" i="34"/>
  <c r="I84" i="34"/>
  <c r="I83" i="34"/>
  <c r="I82" i="34"/>
  <c r="I81" i="34"/>
  <c r="I80" i="34"/>
  <c r="I78" i="34"/>
  <c r="I77" i="34"/>
  <c r="I76" i="34"/>
  <c r="I75" i="34"/>
  <c r="I74" i="34"/>
  <c r="I73" i="34"/>
  <c r="I71" i="34"/>
  <c r="I70" i="34"/>
  <c r="I69" i="34"/>
  <c r="I68" i="34"/>
  <c r="I67" i="34"/>
  <c r="I66" i="34"/>
  <c r="I64" i="34"/>
  <c r="I63" i="34"/>
  <c r="I62" i="34"/>
  <c r="I61" i="34"/>
  <c r="I60" i="34"/>
  <c r="I59" i="34"/>
  <c r="I57" i="34"/>
  <c r="I56" i="34"/>
  <c r="I55" i="34"/>
  <c r="I54" i="34"/>
  <c r="I53" i="34"/>
  <c r="I52" i="34"/>
  <c r="I50" i="34"/>
  <c r="I49" i="34"/>
  <c r="I48" i="34"/>
  <c r="I47" i="34"/>
  <c r="I46" i="34"/>
  <c r="I45" i="34"/>
  <c r="I43" i="34"/>
  <c r="I42" i="34"/>
  <c r="I41" i="34"/>
  <c r="I40" i="34"/>
  <c r="I39" i="34"/>
  <c r="I38" i="34"/>
  <c r="I36" i="34"/>
  <c r="I35" i="34"/>
  <c r="I34" i="34"/>
  <c r="I33" i="34"/>
  <c r="I32" i="34"/>
  <c r="I31" i="34"/>
  <c r="I29" i="34"/>
  <c r="I28" i="34"/>
  <c r="I27" i="34"/>
  <c r="L26" i="34"/>
  <c r="I26" i="34"/>
  <c r="L25" i="34"/>
  <c r="I25" i="34"/>
  <c r="L24" i="34"/>
  <c r="I24" i="34"/>
  <c r="I22" i="34"/>
  <c r="L21" i="34"/>
  <c r="I21" i="34"/>
  <c r="L20" i="34"/>
  <c r="I20" i="34"/>
  <c r="I19" i="34"/>
  <c r="I18" i="34"/>
  <c r="L17" i="34"/>
  <c r="P3" i="34" s="1"/>
  <c r="I17" i="34"/>
  <c r="I15" i="34"/>
  <c r="L14" i="34"/>
  <c r="I14" i="34"/>
  <c r="I13" i="34"/>
  <c r="I12" i="34"/>
  <c r="I11" i="34"/>
  <c r="I10" i="34"/>
  <c r="P5" i="34"/>
  <c r="L5" i="34"/>
  <c r="P4" i="34"/>
  <c r="O4" i="34"/>
  <c r="L4" i="34"/>
  <c r="D3" i="34"/>
  <c r="D4" i="34" s="1"/>
  <c r="I246" i="33"/>
  <c r="I245" i="33"/>
  <c r="I244" i="33"/>
  <c r="I243" i="33"/>
  <c r="I242" i="33"/>
  <c r="I241" i="33"/>
  <c r="I239" i="33"/>
  <c r="I238" i="33"/>
  <c r="I237" i="33"/>
  <c r="I236" i="33"/>
  <c r="I235" i="33"/>
  <c r="I234" i="33"/>
  <c r="I232" i="33"/>
  <c r="I231" i="33"/>
  <c r="I230" i="33"/>
  <c r="I229" i="33"/>
  <c r="I228" i="33"/>
  <c r="I227" i="33"/>
  <c r="I225" i="33"/>
  <c r="I224" i="33"/>
  <c r="I223" i="33"/>
  <c r="I222" i="33"/>
  <c r="I221" i="33"/>
  <c r="I220" i="33"/>
  <c r="I218" i="33"/>
  <c r="I217" i="33"/>
  <c r="I216" i="33"/>
  <c r="I215" i="33"/>
  <c r="I214" i="33"/>
  <c r="I213" i="33"/>
  <c r="I211" i="33"/>
  <c r="I210" i="33"/>
  <c r="I209" i="33"/>
  <c r="I208" i="33"/>
  <c r="I207" i="33"/>
  <c r="I206" i="33"/>
  <c r="I204" i="33"/>
  <c r="I203" i="33"/>
  <c r="I202" i="33"/>
  <c r="I201" i="33"/>
  <c r="I200" i="33"/>
  <c r="I199" i="33"/>
  <c r="I197" i="33"/>
  <c r="I196" i="33"/>
  <c r="I195" i="33"/>
  <c r="I194" i="33"/>
  <c r="I193" i="33"/>
  <c r="I192" i="33"/>
  <c r="I190" i="33"/>
  <c r="I189" i="33"/>
  <c r="I188" i="33"/>
  <c r="I187" i="33"/>
  <c r="I186" i="33"/>
  <c r="I185" i="33"/>
  <c r="I183" i="33"/>
  <c r="I182" i="33"/>
  <c r="I181" i="33"/>
  <c r="I180" i="33"/>
  <c r="I179" i="33"/>
  <c r="I178" i="33"/>
  <c r="I176" i="33"/>
  <c r="I175" i="33"/>
  <c r="I174" i="33"/>
  <c r="I173" i="33"/>
  <c r="I172" i="33"/>
  <c r="I171" i="33"/>
  <c r="I169" i="33"/>
  <c r="I168" i="33"/>
  <c r="I167" i="33"/>
  <c r="I166" i="33"/>
  <c r="I165" i="33"/>
  <c r="I164" i="33"/>
  <c r="I162" i="33"/>
  <c r="I161" i="33"/>
  <c r="I160" i="33"/>
  <c r="I159" i="33"/>
  <c r="I158" i="33"/>
  <c r="I157" i="33"/>
  <c r="I155" i="33"/>
  <c r="I154" i="33"/>
  <c r="I153" i="33"/>
  <c r="I152" i="33"/>
  <c r="I151" i="33"/>
  <c r="I150" i="33"/>
  <c r="I148" i="33"/>
  <c r="I147" i="33"/>
  <c r="I146" i="33"/>
  <c r="I145" i="33"/>
  <c r="I144" i="33"/>
  <c r="I143" i="33"/>
  <c r="I141" i="33"/>
  <c r="I140" i="33"/>
  <c r="I139" i="33"/>
  <c r="I138" i="33"/>
  <c r="I137" i="33"/>
  <c r="I136" i="33"/>
  <c r="I134" i="33"/>
  <c r="I133" i="33"/>
  <c r="I132" i="33"/>
  <c r="I131" i="33"/>
  <c r="I130" i="33"/>
  <c r="I129" i="33"/>
  <c r="I127" i="33"/>
  <c r="I126" i="33"/>
  <c r="I125" i="33"/>
  <c r="I124" i="33"/>
  <c r="I123" i="33"/>
  <c r="I122" i="33"/>
  <c r="I120" i="33"/>
  <c r="I119" i="33"/>
  <c r="I118" i="33"/>
  <c r="I117" i="33"/>
  <c r="I116" i="33"/>
  <c r="I115" i="33"/>
  <c r="I113" i="33"/>
  <c r="I112" i="33"/>
  <c r="I111" i="33"/>
  <c r="I110" i="33"/>
  <c r="I109" i="33"/>
  <c r="I108" i="33"/>
  <c r="I106" i="33"/>
  <c r="I105" i="33"/>
  <c r="I104" i="33"/>
  <c r="I103" i="33"/>
  <c r="I102" i="33"/>
  <c r="I101" i="33"/>
  <c r="I99" i="33"/>
  <c r="I98" i="33"/>
  <c r="I97" i="33"/>
  <c r="I96" i="33"/>
  <c r="I95" i="33"/>
  <c r="I94" i="33"/>
  <c r="I92" i="33"/>
  <c r="I91" i="33"/>
  <c r="I90" i="33"/>
  <c r="I89" i="33"/>
  <c r="I88" i="33"/>
  <c r="I87" i="33"/>
  <c r="I85" i="33"/>
  <c r="I84" i="33"/>
  <c r="I83" i="33"/>
  <c r="I82" i="33"/>
  <c r="I81" i="33"/>
  <c r="I80" i="33"/>
  <c r="I78" i="33"/>
  <c r="I77" i="33"/>
  <c r="I76" i="33"/>
  <c r="I75" i="33"/>
  <c r="I74" i="33"/>
  <c r="I73" i="33"/>
  <c r="I71" i="33"/>
  <c r="I70" i="33"/>
  <c r="I69" i="33"/>
  <c r="I68" i="33"/>
  <c r="I67" i="33"/>
  <c r="I66" i="33"/>
  <c r="I64" i="33"/>
  <c r="I63" i="33"/>
  <c r="I62" i="33"/>
  <c r="I61" i="33"/>
  <c r="I60" i="33"/>
  <c r="I59" i="33"/>
  <c r="I57" i="33"/>
  <c r="I56" i="33"/>
  <c r="I55" i="33"/>
  <c r="I54" i="33"/>
  <c r="I53" i="33"/>
  <c r="I52" i="33"/>
  <c r="I50" i="33"/>
  <c r="I49" i="33"/>
  <c r="I48" i="33"/>
  <c r="I47" i="33"/>
  <c r="I46" i="33"/>
  <c r="I45" i="33"/>
  <c r="I43" i="33"/>
  <c r="I42" i="33"/>
  <c r="I41" i="33"/>
  <c r="I40" i="33"/>
  <c r="I39" i="33"/>
  <c r="I38" i="33"/>
  <c r="I36" i="33"/>
  <c r="I35" i="33"/>
  <c r="I34" i="33"/>
  <c r="I33" i="33"/>
  <c r="I32" i="33"/>
  <c r="I31" i="33"/>
  <c r="I29" i="33"/>
  <c r="I28" i="33"/>
  <c r="I27" i="33"/>
  <c r="L26" i="33"/>
  <c r="I26" i="33"/>
  <c r="L25" i="33"/>
  <c r="I25" i="33"/>
  <c r="L24" i="33"/>
  <c r="I24" i="33"/>
  <c r="I22" i="33"/>
  <c r="L21" i="33"/>
  <c r="I21" i="33"/>
  <c r="L20" i="33"/>
  <c r="P9" i="33" s="1"/>
  <c r="P8" i="33" s="1"/>
  <c r="I20" i="33"/>
  <c r="I19" i="33"/>
  <c r="I18" i="33"/>
  <c r="L17" i="33"/>
  <c r="P3" i="33" s="1"/>
  <c r="I17" i="33"/>
  <c r="I15" i="33"/>
  <c r="L14" i="33"/>
  <c r="I14" i="33"/>
  <c r="I13" i="33"/>
  <c r="I12" i="33"/>
  <c r="P11" i="33"/>
  <c r="I11" i="33"/>
  <c r="I10" i="33"/>
  <c r="P5" i="33"/>
  <c r="L5" i="33"/>
  <c r="P4" i="33"/>
  <c r="O4" i="33"/>
  <c r="L4" i="33"/>
  <c r="D4" i="33"/>
  <c r="D5" i="33" s="1"/>
  <c r="D6" i="33" s="1"/>
  <c r="E6" i="33" s="1"/>
  <c r="L3" i="33"/>
  <c r="D3" i="33"/>
  <c r="F3" i="33" s="1"/>
  <c r="I246" i="32"/>
  <c r="I245" i="32"/>
  <c r="I244" i="32"/>
  <c r="I243" i="32"/>
  <c r="I242" i="32"/>
  <c r="I241" i="32"/>
  <c r="I239" i="32"/>
  <c r="I238" i="32"/>
  <c r="I237" i="32"/>
  <c r="I236" i="32"/>
  <c r="I235" i="32"/>
  <c r="I234" i="32"/>
  <c r="I232" i="32"/>
  <c r="I231" i="32"/>
  <c r="I230" i="32"/>
  <c r="I229" i="32"/>
  <c r="I228" i="32"/>
  <c r="I227" i="32"/>
  <c r="I225" i="32"/>
  <c r="I224" i="32"/>
  <c r="I223" i="32"/>
  <c r="I222" i="32"/>
  <c r="I221" i="32"/>
  <c r="I220" i="32"/>
  <c r="I218" i="32"/>
  <c r="I217" i="32"/>
  <c r="I216" i="32"/>
  <c r="I215" i="32"/>
  <c r="I214" i="32"/>
  <c r="I213" i="32"/>
  <c r="I211" i="32"/>
  <c r="I210" i="32"/>
  <c r="I209" i="32"/>
  <c r="I208" i="32"/>
  <c r="I207" i="32"/>
  <c r="I206" i="32"/>
  <c r="I204" i="32"/>
  <c r="I203" i="32"/>
  <c r="I202" i="32"/>
  <c r="I201" i="32"/>
  <c r="I200" i="32"/>
  <c r="I199" i="32"/>
  <c r="I197" i="32"/>
  <c r="I196" i="32"/>
  <c r="I195" i="32"/>
  <c r="I194" i="32"/>
  <c r="I193" i="32"/>
  <c r="I192" i="32"/>
  <c r="I190" i="32"/>
  <c r="I189" i="32"/>
  <c r="I188" i="32"/>
  <c r="I187" i="32"/>
  <c r="I186" i="32"/>
  <c r="I185" i="32"/>
  <c r="I183" i="32"/>
  <c r="I182" i="32"/>
  <c r="I181" i="32"/>
  <c r="I180" i="32"/>
  <c r="I179" i="32"/>
  <c r="I178" i="32"/>
  <c r="I176" i="32"/>
  <c r="I175" i="32"/>
  <c r="I174" i="32"/>
  <c r="I173" i="32"/>
  <c r="I172" i="32"/>
  <c r="I171" i="32"/>
  <c r="I169" i="32"/>
  <c r="I168" i="32"/>
  <c r="I167" i="32"/>
  <c r="I166" i="32"/>
  <c r="I165" i="32"/>
  <c r="I164" i="32"/>
  <c r="I162" i="32"/>
  <c r="I161" i="32"/>
  <c r="I160" i="32"/>
  <c r="I159" i="32"/>
  <c r="I158" i="32"/>
  <c r="I157" i="32"/>
  <c r="I155" i="32"/>
  <c r="I154" i="32"/>
  <c r="I153" i="32"/>
  <c r="I152" i="32"/>
  <c r="I151" i="32"/>
  <c r="I150" i="32"/>
  <c r="I148" i="32"/>
  <c r="I147" i="32"/>
  <c r="I146" i="32"/>
  <c r="I145" i="32"/>
  <c r="I144" i="32"/>
  <c r="I143" i="32"/>
  <c r="I141" i="32"/>
  <c r="I140" i="32"/>
  <c r="I139" i="32"/>
  <c r="I138" i="32"/>
  <c r="I137" i="32"/>
  <c r="I136" i="32"/>
  <c r="I134" i="32"/>
  <c r="I133" i="32"/>
  <c r="I132" i="32"/>
  <c r="I131" i="32"/>
  <c r="I130" i="32"/>
  <c r="I129" i="32"/>
  <c r="I127" i="32"/>
  <c r="I126" i="32"/>
  <c r="I125" i="32"/>
  <c r="I124" i="32"/>
  <c r="I123" i="32"/>
  <c r="I122" i="32"/>
  <c r="I120" i="32"/>
  <c r="I119" i="32"/>
  <c r="I118" i="32"/>
  <c r="I117" i="32"/>
  <c r="I116" i="32"/>
  <c r="I115" i="32"/>
  <c r="I113" i="32"/>
  <c r="I112" i="32"/>
  <c r="I111" i="32"/>
  <c r="I110" i="32"/>
  <c r="I109" i="32"/>
  <c r="I108" i="32"/>
  <c r="I106" i="32"/>
  <c r="I105" i="32"/>
  <c r="I104" i="32"/>
  <c r="I103" i="32"/>
  <c r="I102" i="32"/>
  <c r="I101" i="32"/>
  <c r="I99" i="32"/>
  <c r="I98" i="32"/>
  <c r="I97" i="32"/>
  <c r="I96" i="32"/>
  <c r="I95" i="32"/>
  <c r="I94" i="32"/>
  <c r="I92" i="32"/>
  <c r="I91" i="32"/>
  <c r="I90" i="32"/>
  <c r="I89" i="32"/>
  <c r="I88" i="32"/>
  <c r="I87" i="32"/>
  <c r="I85" i="32"/>
  <c r="I84" i="32"/>
  <c r="I83" i="32"/>
  <c r="I82" i="32"/>
  <c r="I81" i="32"/>
  <c r="I80" i="32"/>
  <c r="I78" i="32"/>
  <c r="I77" i="32"/>
  <c r="I76" i="32"/>
  <c r="I75" i="32"/>
  <c r="I74" i="32"/>
  <c r="I73" i="32"/>
  <c r="I71" i="32"/>
  <c r="I70" i="32"/>
  <c r="I69" i="32"/>
  <c r="I68" i="32"/>
  <c r="I67" i="32"/>
  <c r="I66" i="32"/>
  <c r="I64" i="32"/>
  <c r="I63" i="32"/>
  <c r="I62" i="32"/>
  <c r="I61" i="32"/>
  <c r="I60" i="32"/>
  <c r="I59" i="32"/>
  <c r="I57" i="32"/>
  <c r="I56" i="32"/>
  <c r="I55" i="32"/>
  <c r="I54" i="32"/>
  <c r="I53" i="32"/>
  <c r="I52" i="32"/>
  <c r="I50" i="32"/>
  <c r="I49" i="32"/>
  <c r="I48" i="32"/>
  <c r="I47" i="32"/>
  <c r="I46" i="32"/>
  <c r="I45" i="32"/>
  <c r="I43" i="32"/>
  <c r="I42" i="32"/>
  <c r="I41" i="32"/>
  <c r="I40" i="32"/>
  <c r="I39" i="32"/>
  <c r="I38" i="32"/>
  <c r="I36" i="32"/>
  <c r="I35" i="32"/>
  <c r="I34" i="32"/>
  <c r="I33" i="32"/>
  <c r="I32" i="32"/>
  <c r="I31" i="32"/>
  <c r="I29" i="32"/>
  <c r="I28" i="32"/>
  <c r="I27" i="32"/>
  <c r="L26" i="32"/>
  <c r="I26" i="32"/>
  <c r="L25" i="32"/>
  <c r="I25" i="32"/>
  <c r="L24" i="32"/>
  <c r="I24" i="32"/>
  <c r="I22" i="32"/>
  <c r="L21" i="32"/>
  <c r="I21" i="32"/>
  <c r="L20" i="32"/>
  <c r="I20" i="32"/>
  <c r="I19" i="32"/>
  <c r="I18" i="32"/>
  <c r="L17" i="32"/>
  <c r="I17" i="32"/>
  <c r="I15" i="32"/>
  <c r="L14" i="32"/>
  <c r="I14" i="32"/>
  <c r="I13" i="32"/>
  <c r="I12" i="32"/>
  <c r="I11" i="32"/>
  <c r="I10" i="32"/>
  <c r="P5" i="32"/>
  <c r="L5" i="32"/>
  <c r="P4" i="32"/>
  <c r="O4" i="32"/>
  <c r="L4" i="32"/>
  <c r="D4" i="32"/>
  <c r="D5" i="32" s="1"/>
  <c r="D6" i="32" s="1"/>
  <c r="D7" i="32" s="1"/>
  <c r="P3" i="32"/>
  <c r="F3" i="32"/>
  <c r="G3" i="32" s="1"/>
  <c r="E3" i="32"/>
  <c r="D3" i="32"/>
  <c r="AE27" i="52" l="1"/>
  <c r="X5" i="52"/>
  <c r="I3" i="52"/>
  <c r="X41" i="52" s="1"/>
  <c r="N11" i="52"/>
  <c r="AF42" i="52" s="1"/>
  <c r="S10" i="52"/>
  <c r="AD9" i="52"/>
  <c r="AD24" i="52" s="1"/>
  <c r="I22" i="52"/>
  <c r="AD45" i="52" s="1"/>
  <c r="AF10" i="52"/>
  <c r="N24" i="52"/>
  <c r="AF46" i="52" s="1"/>
  <c r="N21" i="52"/>
  <c r="S24" i="52"/>
  <c r="AF47" i="52" s="1"/>
  <c r="S23" i="52"/>
  <c r="S19" i="52"/>
  <c r="AA47" i="52" s="1"/>
  <c r="D30" i="52"/>
  <c r="AF13" i="52"/>
  <c r="I37" i="52"/>
  <c r="AF49" i="52" s="1"/>
  <c r="AA13" i="52"/>
  <c r="I32" i="52"/>
  <c r="AA49" i="52" s="1"/>
  <c r="S30" i="52"/>
  <c r="I43" i="52"/>
  <c r="I42" i="52"/>
  <c r="X53" i="52" s="1"/>
  <c r="N45" i="52"/>
  <c r="AA54" i="52" s="1"/>
  <c r="X7" i="52"/>
  <c r="S3" i="52"/>
  <c r="X43" i="52" s="1"/>
  <c r="V61" i="52"/>
  <c r="V60" i="52"/>
  <c r="I19" i="52"/>
  <c r="AA45" i="52" s="1"/>
  <c r="AA44" i="52"/>
  <c r="S43" i="52"/>
  <c r="N6" i="52"/>
  <c r="AA42" i="52" s="1"/>
  <c r="I36" i="52"/>
  <c r="S34" i="52"/>
  <c r="N43" i="52"/>
  <c r="N61" i="52"/>
  <c r="AD58" i="52" s="1"/>
  <c r="S61" i="52"/>
  <c r="AD59" i="52" s="1"/>
  <c r="X44" i="52"/>
  <c r="D36" i="52"/>
  <c r="N50" i="52"/>
  <c r="AF54" i="52" s="1"/>
  <c r="N60" i="52"/>
  <c r="D45" i="52"/>
  <c r="AA52" i="52" s="1"/>
  <c r="I34" i="52"/>
  <c r="S21" i="52"/>
  <c r="N22" i="52"/>
  <c r="AD46" i="52" s="1"/>
  <c r="S55" i="52"/>
  <c r="X59" i="52" s="1"/>
  <c r="V25" i="52"/>
  <c r="V24" i="52"/>
  <c r="V28" i="52" s="1"/>
  <c r="I55" i="52"/>
  <c r="X57" i="52" s="1"/>
  <c r="S8" i="52"/>
  <c r="I61" i="52"/>
  <c r="AD57" i="52" s="1"/>
  <c r="I56" i="52"/>
  <c r="D63" i="52"/>
  <c r="AF56" i="52" s="1"/>
  <c r="I8" i="52"/>
  <c r="S6" i="52"/>
  <c r="AA43" i="52" s="1"/>
  <c r="D56" i="52"/>
  <c r="S62" i="52"/>
  <c r="I63" i="52"/>
  <c r="AF57" i="52" s="1"/>
  <c r="D29" i="52"/>
  <c r="X48" i="52" s="1"/>
  <c r="D55" i="52"/>
  <c r="X56" i="52" s="1"/>
  <c r="N3" i="52"/>
  <c r="X42" i="52" s="1"/>
  <c r="I4" i="52"/>
  <c r="D34" i="52"/>
  <c r="S50" i="52"/>
  <c r="AF55" i="52" s="1"/>
  <c r="AD56" i="52"/>
  <c r="N58" i="52"/>
  <c r="AA58" i="52" s="1"/>
  <c r="AD25" i="52"/>
  <c r="W25" i="52"/>
  <c r="W24" i="52"/>
  <c r="X16" i="52"/>
  <c r="D42" i="52"/>
  <c r="X52" i="52" s="1"/>
  <c r="N10" i="52"/>
  <c r="D50" i="52"/>
  <c r="AF52" i="52" s="1"/>
  <c r="I50" i="52"/>
  <c r="AF53" i="52" s="1"/>
  <c r="S48" i="52"/>
  <c r="AD55" i="52" s="1"/>
  <c r="AA24" i="52"/>
  <c r="S58" i="52"/>
  <c r="AA59" i="52" s="1"/>
  <c r="I30" i="52"/>
  <c r="D37" i="52"/>
  <c r="AF48" i="52" s="1"/>
  <c r="I45" i="52"/>
  <c r="AA53" i="52" s="1"/>
  <c r="N48" i="52"/>
  <c r="AD54" i="52" s="1"/>
  <c r="S32" i="52"/>
  <c r="AA51" i="52" s="1"/>
  <c r="D35" i="52"/>
  <c r="AD48" i="52" s="1"/>
  <c r="S9" i="52"/>
  <c r="AD43" i="52" s="1"/>
  <c r="D58" i="52"/>
  <c r="AA56" i="52" s="1"/>
  <c r="I24" i="52"/>
  <c r="AF45" i="52" s="1"/>
  <c r="I48" i="52"/>
  <c r="AD53" i="52" s="1"/>
  <c r="N55" i="52"/>
  <c r="X58" i="52" s="1"/>
  <c r="I29" i="52"/>
  <c r="X49" i="52" s="1"/>
  <c r="AA50" i="52"/>
  <c r="S11" i="52"/>
  <c r="AF43" i="52" s="1"/>
  <c r="S35" i="52"/>
  <c r="AD51" i="52" s="1"/>
  <c r="D3" i="52"/>
  <c r="X40" i="52" s="1"/>
  <c r="D32" i="52"/>
  <c r="AA48" i="52" s="1"/>
  <c r="I6" i="52"/>
  <c r="AA41" i="52" s="1"/>
  <c r="N9" i="52"/>
  <c r="AD42" i="52" s="1"/>
  <c r="S16" i="52"/>
  <c r="X47" i="52" s="1"/>
  <c r="AD50" i="52"/>
  <c r="S42" i="52"/>
  <c r="X55" i="52" s="1"/>
  <c r="AF40" i="52"/>
  <c r="S37" i="52"/>
  <c r="AF51" i="52" s="1"/>
  <c r="D9" i="52"/>
  <c r="AD40" i="52" s="1"/>
  <c r="I9" i="52"/>
  <c r="AD41" i="52" s="1"/>
  <c r="N16" i="52"/>
  <c r="X46" i="52" s="1"/>
  <c r="S63" i="52"/>
  <c r="AF59" i="52" s="1"/>
  <c r="D48" i="52"/>
  <c r="AD52" i="52" s="1"/>
  <c r="AF44" i="52"/>
  <c r="I58" i="52"/>
  <c r="AA57" i="52" s="1"/>
  <c r="AF50" i="52"/>
  <c r="I11" i="52"/>
  <c r="AF41" i="52" s="1"/>
  <c r="I35" i="52"/>
  <c r="AD49" i="52" s="1"/>
  <c r="N42" i="52"/>
  <c r="X54" i="52" s="1"/>
  <c r="S45" i="52"/>
  <c r="AA55" i="52" s="1"/>
  <c r="D6" i="52"/>
  <c r="AA40" i="52" s="1"/>
  <c r="AD44" i="52"/>
  <c r="I16" i="52"/>
  <c r="X45" i="52" s="1"/>
  <c r="N19" i="52"/>
  <c r="AA46" i="52" s="1"/>
  <c r="N63" i="52"/>
  <c r="AF58" i="52" s="1"/>
  <c r="S22" i="52"/>
  <c r="AD47" i="52" s="1"/>
  <c r="X12" i="52"/>
  <c r="X13" i="52"/>
  <c r="D4" i="51"/>
  <c r="E4" i="51" s="1"/>
  <c r="E3" i="51"/>
  <c r="P11" i="51"/>
  <c r="L3" i="51"/>
  <c r="F3" i="50"/>
  <c r="D4" i="50"/>
  <c r="P11" i="50"/>
  <c r="L3" i="50"/>
  <c r="E4" i="49"/>
  <c r="F4" i="49"/>
  <c r="G4" i="49" s="1"/>
  <c r="H4" i="49" s="1"/>
  <c r="F5" i="49"/>
  <c r="G5" i="49" s="1"/>
  <c r="H5" i="49" s="1"/>
  <c r="D6" i="49"/>
  <c r="E5" i="49"/>
  <c r="P11" i="49"/>
  <c r="L3" i="49"/>
  <c r="F3" i="49"/>
  <c r="E3" i="49"/>
  <c r="E3" i="48"/>
  <c r="F3" i="48"/>
  <c r="G3" i="48" s="1"/>
  <c r="H3" i="48"/>
  <c r="P3" i="48"/>
  <c r="P5" i="48" s="1"/>
  <c r="P4" i="48"/>
  <c r="D5" i="48"/>
  <c r="F4" i="48"/>
  <c r="P11" i="48"/>
  <c r="L3" i="48"/>
  <c r="F3" i="47"/>
  <c r="E3" i="47"/>
  <c r="D4" i="47"/>
  <c r="P4" i="47"/>
  <c r="P11" i="47"/>
  <c r="L3" i="47"/>
  <c r="D4" i="46"/>
  <c r="F3" i="46"/>
  <c r="G3" i="46" s="1"/>
  <c r="P3" i="46"/>
  <c r="P5" i="46" s="1"/>
  <c r="D5" i="46"/>
  <c r="F4" i="46"/>
  <c r="G4" i="46" s="1"/>
  <c r="H4" i="46" s="1"/>
  <c r="E4" i="46"/>
  <c r="P11" i="46"/>
  <c r="L3" i="46"/>
  <c r="L26" i="46"/>
  <c r="H3" i="45"/>
  <c r="P11" i="45"/>
  <c r="L3" i="45"/>
  <c r="L26" i="45"/>
  <c r="E3" i="45"/>
  <c r="P3" i="45"/>
  <c r="P5" i="45" s="1"/>
  <c r="D4" i="45"/>
  <c r="E4" i="44"/>
  <c r="F4" i="44"/>
  <c r="G4" i="44" s="1"/>
  <c r="E3" i="44"/>
  <c r="F3" i="44"/>
  <c r="G3" i="44" s="1"/>
  <c r="H3" i="44" s="1"/>
  <c r="H4" i="44"/>
  <c r="P3" i="44"/>
  <c r="P5" i="44" s="1"/>
  <c r="P4" i="44"/>
  <c r="D5" i="44"/>
  <c r="P11" i="44"/>
  <c r="L3" i="44"/>
  <c r="F3" i="43"/>
  <c r="G3" i="43" s="1"/>
  <c r="H3" i="43" s="1"/>
  <c r="D4" i="43"/>
  <c r="F4" i="43" s="1"/>
  <c r="G4" i="43" s="1"/>
  <c r="H4" i="43" s="1"/>
  <c r="P3" i="43"/>
  <c r="P5" i="43" s="1"/>
  <c r="P4" i="43"/>
  <c r="P11" i="43"/>
  <c r="L3" i="43"/>
  <c r="L26" i="43"/>
  <c r="D5" i="43"/>
  <c r="E4" i="43"/>
  <c r="F4" i="42"/>
  <c r="G4" i="42" s="1"/>
  <c r="H4" i="42" s="1"/>
  <c r="D5" i="42"/>
  <c r="E3" i="42"/>
  <c r="F3" i="42"/>
  <c r="G3" i="42" s="1"/>
  <c r="H3" i="42"/>
  <c r="E4" i="42"/>
  <c r="E5" i="42"/>
  <c r="P11" i="42"/>
  <c r="L3" i="42"/>
  <c r="L26" i="42"/>
  <c r="D4" i="41"/>
  <c r="E3" i="41"/>
  <c r="H3" i="41"/>
  <c r="P11" i="41"/>
  <c r="L3" i="41"/>
  <c r="L26" i="41"/>
  <c r="P3" i="41"/>
  <c r="P5" i="41" s="1"/>
  <c r="E3" i="40"/>
  <c r="D4" i="40"/>
  <c r="F4" i="40" s="1"/>
  <c r="G4" i="40"/>
  <c r="H4" i="40" s="1"/>
  <c r="P7" i="40"/>
  <c r="H3" i="40"/>
  <c r="P9" i="40"/>
  <c r="P8" i="40" s="1"/>
  <c r="E4" i="40"/>
  <c r="D5" i="40"/>
  <c r="D4" i="39"/>
  <c r="E3" i="39"/>
  <c r="F3" i="39"/>
  <c r="P11" i="39"/>
  <c r="L3" i="39"/>
  <c r="L26" i="39"/>
  <c r="P3" i="39"/>
  <c r="P5" i="39" s="1"/>
  <c r="P4" i="38"/>
  <c r="P3" i="38"/>
  <c r="P5" i="38" s="1"/>
  <c r="D4" i="38"/>
  <c r="F3" i="38"/>
  <c r="E3" i="38"/>
  <c r="P11" i="38"/>
  <c r="L3" i="38"/>
  <c r="P11" i="37"/>
  <c r="L3" i="37"/>
  <c r="L26" i="37"/>
  <c r="P4" i="37"/>
  <c r="P3" i="37"/>
  <c r="P5" i="37" s="1"/>
  <c r="E3" i="37"/>
  <c r="F3" i="37"/>
  <c r="D4" i="37"/>
  <c r="F4" i="36"/>
  <c r="G4" i="36" s="1"/>
  <c r="H4" i="36" s="1"/>
  <c r="E4" i="36"/>
  <c r="D5" i="36"/>
  <c r="E3" i="36"/>
  <c r="F3" i="36"/>
  <c r="P11" i="36"/>
  <c r="L3" i="36"/>
  <c r="D5" i="35"/>
  <c r="E5" i="35"/>
  <c r="E4" i="35"/>
  <c r="F3" i="35"/>
  <c r="F4" i="34"/>
  <c r="G4" i="34" s="1"/>
  <c r="H4" i="34" s="1"/>
  <c r="D5" i="34"/>
  <c r="D6" i="34" s="1"/>
  <c r="F6" i="34" s="1"/>
  <c r="G6" i="34" s="1"/>
  <c r="H6" i="34" s="1"/>
  <c r="E5" i="34"/>
  <c r="F5" i="34"/>
  <c r="G5" i="34" s="1"/>
  <c r="H5" i="34" s="1"/>
  <c r="E4" i="34"/>
  <c r="F3" i="34"/>
  <c r="E3" i="34"/>
  <c r="P11" i="34"/>
  <c r="L3" i="34"/>
  <c r="E5" i="33"/>
  <c r="F5" i="33"/>
  <c r="G5" i="33" s="1"/>
  <c r="H5" i="33" s="1"/>
  <c r="E3" i="33"/>
  <c r="E4" i="33"/>
  <c r="F4" i="33"/>
  <c r="G4" i="33" s="1"/>
  <c r="H4" i="33" s="1"/>
  <c r="P6" i="33"/>
  <c r="P10" i="33"/>
  <c r="P7" i="33"/>
  <c r="G3" i="33"/>
  <c r="D7" i="33"/>
  <c r="F6" i="33"/>
  <c r="G6" i="33" s="1"/>
  <c r="H6" i="33" s="1"/>
  <c r="E4" i="32"/>
  <c r="F4" i="32"/>
  <c r="G4" i="32" s="1"/>
  <c r="H4" i="32" s="1"/>
  <c r="H3" i="32"/>
  <c r="D8" i="32"/>
  <c r="F7" i="32"/>
  <c r="G7" i="32" s="1"/>
  <c r="H7" i="32" s="1"/>
  <c r="E7" i="32"/>
  <c r="F6" i="32"/>
  <c r="G6" i="32" s="1"/>
  <c r="H6" i="32" s="1"/>
  <c r="E6" i="32"/>
  <c r="L3" i="32"/>
  <c r="P11" i="32"/>
  <c r="F5" i="32"/>
  <c r="G5" i="32" s="1"/>
  <c r="H5" i="32" s="1"/>
  <c r="E5" i="32"/>
  <c r="L25" i="3"/>
  <c r="L24" i="3"/>
  <c r="L20" i="3"/>
  <c r="L21" i="3"/>
  <c r="AF24" i="52" l="1"/>
  <c r="V27" i="52"/>
  <c r="AD27" i="52"/>
  <c r="W27" i="52"/>
  <c r="AF25" i="52"/>
  <c r="AF27" i="52" s="1"/>
  <c r="AA25" i="52"/>
  <c r="X24" i="52"/>
  <c r="X25" i="52"/>
  <c r="X27" i="52" s="1"/>
  <c r="F4" i="51"/>
  <c r="G4" i="51" s="1"/>
  <c r="H4" i="51" s="1"/>
  <c r="D5" i="51"/>
  <c r="F5" i="51"/>
  <c r="G5" i="51" s="1"/>
  <c r="H5" i="51" s="1"/>
  <c r="E5" i="51"/>
  <c r="D6" i="51"/>
  <c r="P9" i="51"/>
  <c r="P8" i="51" s="1"/>
  <c r="P6" i="51"/>
  <c r="P7" i="51" s="1"/>
  <c r="P10" i="51"/>
  <c r="P10" i="50"/>
  <c r="P6" i="50"/>
  <c r="P7" i="50" s="1"/>
  <c r="D5" i="50"/>
  <c r="F4" i="50"/>
  <c r="G4" i="50" s="1"/>
  <c r="H4" i="50" s="1"/>
  <c r="E4" i="50"/>
  <c r="P9" i="50"/>
  <c r="P8" i="50" s="1"/>
  <c r="G3" i="50"/>
  <c r="P6" i="49"/>
  <c r="P7" i="49" s="1"/>
  <c r="P10" i="49"/>
  <c r="F6" i="49"/>
  <c r="G6" i="49" s="1"/>
  <c r="H6" i="49" s="1"/>
  <c r="E6" i="49"/>
  <c r="D7" i="49"/>
  <c r="G3" i="49"/>
  <c r="P9" i="49"/>
  <c r="P8" i="49" s="1"/>
  <c r="C9" i="49"/>
  <c r="P6" i="48"/>
  <c r="P10" i="48"/>
  <c r="P7" i="48"/>
  <c r="P9" i="48"/>
  <c r="P8" i="48" s="1"/>
  <c r="F5" i="48"/>
  <c r="G5" i="48" s="1"/>
  <c r="H5" i="48" s="1"/>
  <c r="E5" i="48"/>
  <c r="D6" i="48"/>
  <c r="G4" i="48"/>
  <c r="P9" i="47"/>
  <c r="P8" i="47" s="1"/>
  <c r="F4" i="47"/>
  <c r="G4" i="47" s="1"/>
  <c r="H4" i="47" s="1"/>
  <c r="E4" i="47"/>
  <c r="D5" i="47"/>
  <c r="G3" i="47"/>
  <c r="P6" i="47"/>
  <c r="P7" i="47" s="1"/>
  <c r="P10" i="47"/>
  <c r="H3" i="46"/>
  <c r="P9" i="46"/>
  <c r="P8" i="46" s="1"/>
  <c r="F5" i="46"/>
  <c r="G5" i="46" s="1"/>
  <c r="H5" i="46" s="1"/>
  <c r="E5" i="46"/>
  <c r="D6" i="46"/>
  <c r="P6" i="46"/>
  <c r="P7" i="46" s="1"/>
  <c r="P10" i="46"/>
  <c r="P9" i="45"/>
  <c r="P8" i="45" s="1"/>
  <c r="P6" i="45"/>
  <c r="P7" i="45" s="1"/>
  <c r="P10" i="45"/>
  <c r="E4" i="45"/>
  <c r="F4" i="45"/>
  <c r="D5" i="45"/>
  <c r="P10" i="44"/>
  <c r="P6" i="44"/>
  <c r="P7" i="44" s="1"/>
  <c r="D6" i="44"/>
  <c r="F5" i="44"/>
  <c r="E5" i="44"/>
  <c r="P9" i="44"/>
  <c r="P8" i="44" s="1"/>
  <c r="F5" i="43"/>
  <c r="E5" i="43"/>
  <c r="D6" i="43"/>
  <c r="P9" i="43"/>
  <c r="P8" i="43" s="1"/>
  <c r="P10" i="43"/>
  <c r="P6" i="43"/>
  <c r="P7" i="43"/>
  <c r="F5" i="42"/>
  <c r="G5" i="42" s="1"/>
  <c r="H5" i="42" s="1"/>
  <c r="D6" i="42"/>
  <c r="P9" i="42"/>
  <c r="P8" i="42" s="1"/>
  <c r="P6" i="42"/>
  <c r="P7" i="42" s="1"/>
  <c r="P10" i="42"/>
  <c r="D5" i="41"/>
  <c r="E4" i="41"/>
  <c r="F4" i="41"/>
  <c r="G4" i="41" s="1"/>
  <c r="H4" i="41" s="1"/>
  <c r="P9" i="41"/>
  <c r="P8" i="41" s="1"/>
  <c r="P6" i="41"/>
  <c r="P7" i="41" s="1"/>
  <c r="P10" i="41"/>
  <c r="E5" i="40"/>
  <c r="D6" i="40"/>
  <c r="F5" i="40"/>
  <c r="P10" i="39"/>
  <c r="P6" i="39"/>
  <c r="P7" i="39" s="1"/>
  <c r="F4" i="39"/>
  <c r="G4" i="39" s="1"/>
  <c r="H4" i="39" s="1"/>
  <c r="D5" i="39"/>
  <c r="E4" i="39"/>
  <c r="P9" i="39"/>
  <c r="P8" i="39" s="1"/>
  <c r="G3" i="39"/>
  <c r="P9" i="38"/>
  <c r="P8" i="38" s="1"/>
  <c r="P6" i="38"/>
  <c r="P7" i="38" s="1"/>
  <c r="P10" i="38"/>
  <c r="D5" i="38"/>
  <c r="F4" i="38"/>
  <c r="G4" i="38" s="1"/>
  <c r="H4" i="38" s="1"/>
  <c r="E4" i="38"/>
  <c r="G3" i="38"/>
  <c r="F4" i="37"/>
  <c r="G4" i="37" s="1"/>
  <c r="H4" i="37" s="1"/>
  <c r="E4" i="37"/>
  <c r="D5" i="37"/>
  <c r="G3" i="37"/>
  <c r="P9" i="37"/>
  <c r="P8" i="37" s="1"/>
  <c r="P6" i="37"/>
  <c r="P7" i="37" s="1"/>
  <c r="P10" i="37"/>
  <c r="P9" i="36"/>
  <c r="P8" i="36" s="1"/>
  <c r="D6" i="36"/>
  <c r="F5" i="36"/>
  <c r="G5" i="36" s="1"/>
  <c r="H5" i="36" s="1"/>
  <c r="E5" i="36"/>
  <c r="P6" i="36"/>
  <c r="P7" i="36" s="1"/>
  <c r="P10" i="36"/>
  <c r="G3" i="36"/>
  <c r="D6" i="35"/>
  <c r="F5" i="35"/>
  <c r="G5" i="35" s="1"/>
  <c r="H5" i="35" s="1"/>
  <c r="G3" i="35"/>
  <c r="D7" i="34"/>
  <c r="E6" i="34"/>
  <c r="P9" i="34"/>
  <c r="P8" i="34" s="1"/>
  <c r="C9" i="34"/>
  <c r="D8" i="34"/>
  <c r="F7" i="34"/>
  <c r="G7" i="34" s="1"/>
  <c r="H7" i="34" s="1"/>
  <c r="E7" i="34"/>
  <c r="P6" i="34"/>
  <c r="P7" i="34" s="1"/>
  <c r="P10" i="34"/>
  <c r="G3" i="34"/>
  <c r="H3" i="33"/>
  <c r="E7" i="33"/>
  <c r="F9" i="33" s="1"/>
  <c r="G9" i="33" s="1"/>
  <c r="H9" i="33" s="1"/>
  <c r="D8" i="33"/>
  <c r="F7" i="33"/>
  <c r="G7" i="33" s="1"/>
  <c r="H7" i="33" s="1"/>
  <c r="C9" i="33"/>
  <c r="P8" i="32"/>
  <c r="C8" i="52" s="1"/>
  <c r="D8" i="52" s="1"/>
  <c r="C9" i="32"/>
  <c r="D9" i="32" s="1"/>
  <c r="F8" i="32"/>
  <c r="G8" i="32" s="1"/>
  <c r="H8" i="32" s="1"/>
  <c r="E8" i="32"/>
  <c r="F9" i="32" s="1"/>
  <c r="G9" i="32" s="1"/>
  <c r="H9" i="32" s="1"/>
  <c r="I9" i="32" s="1"/>
  <c r="P6" i="32"/>
  <c r="P7" i="32" s="1"/>
  <c r="P10" i="32"/>
  <c r="L17" i="3"/>
  <c r="AA27" i="52" l="1"/>
  <c r="D7" i="51"/>
  <c r="F6" i="51"/>
  <c r="E6" i="51"/>
  <c r="H3" i="50"/>
  <c r="F5" i="50"/>
  <c r="D6" i="50"/>
  <c r="E5" i="50"/>
  <c r="D8" i="49"/>
  <c r="F7" i="49"/>
  <c r="E7" i="49"/>
  <c r="H3" i="49"/>
  <c r="H4" i="48"/>
  <c r="F6" i="48"/>
  <c r="E6" i="48"/>
  <c r="D7" i="48"/>
  <c r="H3" i="47"/>
  <c r="F5" i="47"/>
  <c r="E5" i="47"/>
  <c r="D6" i="47"/>
  <c r="D7" i="46"/>
  <c r="E6" i="46"/>
  <c r="F6" i="46"/>
  <c r="D6" i="45"/>
  <c r="F5" i="45"/>
  <c r="G5" i="45" s="1"/>
  <c r="H5" i="45" s="1"/>
  <c r="E5" i="45"/>
  <c r="G4" i="45"/>
  <c r="G5" i="44"/>
  <c r="E6" i="44"/>
  <c r="D7" i="44"/>
  <c r="F6" i="44"/>
  <c r="G6" i="44" s="1"/>
  <c r="H6" i="44" s="1"/>
  <c r="G5" i="43"/>
  <c r="F6" i="43"/>
  <c r="G6" i="43" s="1"/>
  <c r="H6" i="43" s="1"/>
  <c r="E6" i="43"/>
  <c r="D7" i="43"/>
  <c r="D7" i="42"/>
  <c r="F6" i="42"/>
  <c r="G6" i="42" s="1"/>
  <c r="H6" i="42" s="1"/>
  <c r="E6" i="42"/>
  <c r="F5" i="41"/>
  <c r="G5" i="41" s="1"/>
  <c r="H5" i="41" s="1"/>
  <c r="E5" i="41"/>
  <c r="D6" i="41"/>
  <c r="G5" i="40"/>
  <c r="D7" i="40"/>
  <c r="F6" i="40"/>
  <c r="G6" i="40" s="1"/>
  <c r="H6" i="40" s="1"/>
  <c r="E6" i="40"/>
  <c r="H3" i="39"/>
  <c r="F5" i="39"/>
  <c r="E5" i="39"/>
  <c r="D6" i="39"/>
  <c r="F5" i="38"/>
  <c r="E5" i="38"/>
  <c r="D6" i="38"/>
  <c r="H3" i="38"/>
  <c r="H3" i="37"/>
  <c r="D6" i="37"/>
  <c r="F5" i="37"/>
  <c r="E5" i="37"/>
  <c r="H3" i="36"/>
  <c r="D7" i="36"/>
  <c r="F6" i="36"/>
  <c r="E6" i="36"/>
  <c r="F6" i="35"/>
  <c r="G6" i="35" s="1"/>
  <c r="H6" i="35" s="1"/>
  <c r="E6" i="35"/>
  <c r="D7" i="35"/>
  <c r="H3" i="35"/>
  <c r="H3" i="34"/>
  <c r="D9" i="34"/>
  <c r="F8" i="34"/>
  <c r="E8" i="34"/>
  <c r="F9" i="34" s="1"/>
  <c r="G9" i="34" s="1"/>
  <c r="H9" i="34" s="1"/>
  <c r="D9" i="33"/>
  <c r="F8" i="33"/>
  <c r="E8" i="33"/>
  <c r="D10" i="32"/>
  <c r="E9" i="32"/>
  <c r="I164" i="3"/>
  <c r="I176" i="3"/>
  <c r="I178" i="3"/>
  <c r="I179" i="3"/>
  <c r="I180" i="3"/>
  <c r="I181" i="3"/>
  <c r="I182" i="3"/>
  <c r="I183" i="3"/>
  <c r="I185" i="3"/>
  <c r="I186" i="3"/>
  <c r="I187" i="3"/>
  <c r="I188" i="3"/>
  <c r="I189" i="3"/>
  <c r="I190" i="3"/>
  <c r="I192" i="3"/>
  <c r="I193" i="3"/>
  <c r="I194" i="3"/>
  <c r="I195" i="3"/>
  <c r="I196" i="3"/>
  <c r="I197" i="3"/>
  <c r="I199" i="3"/>
  <c r="I200" i="3"/>
  <c r="I201" i="3"/>
  <c r="I202" i="3"/>
  <c r="I203" i="3"/>
  <c r="I204" i="3"/>
  <c r="I206" i="3"/>
  <c r="I207" i="3"/>
  <c r="I208" i="3"/>
  <c r="I209" i="3"/>
  <c r="I210" i="3"/>
  <c r="I211" i="3"/>
  <c r="I213" i="3"/>
  <c r="I214" i="3"/>
  <c r="I215" i="3"/>
  <c r="I216" i="3"/>
  <c r="I217" i="3"/>
  <c r="I218" i="3"/>
  <c r="I220" i="3"/>
  <c r="I221" i="3"/>
  <c r="I222" i="3"/>
  <c r="I223" i="3"/>
  <c r="I224" i="3"/>
  <c r="I225" i="3"/>
  <c r="I227" i="3"/>
  <c r="I228" i="3"/>
  <c r="I229" i="3"/>
  <c r="I230" i="3"/>
  <c r="I231" i="3"/>
  <c r="I232" i="3"/>
  <c r="I234" i="3"/>
  <c r="I235" i="3"/>
  <c r="I236" i="3"/>
  <c r="I237" i="3"/>
  <c r="I238" i="3"/>
  <c r="I239" i="3"/>
  <c r="I241" i="3"/>
  <c r="I242" i="3"/>
  <c r="I243" i="3"/>
  <c r="I244" i="3"/>
  <c r="I245" i="3"/>
  <c r="I246" i="3"/>
  <c r="I165" i="3"/>
  <c r="I166" i="3"/>
  <c r="I167" i="3"/>
  <c r="I168" i="3"/>
  <c r="I169" i="3"/>
  <c r="I171" i="3"/>
  <c r="I172" i="3"/>
  <c r="I173" i="3"/>
  <c r="I174" i="3"/>
  <c r="I175" i="3"/>
  <c r="I155" i="3"/>
  <c r="I157" i="3"/>
  <c r="I158" i="3"/>
  <c r="I159" i="3"/>
  <c r="I160" i="3"/>
  <c r="I161" i="3"/>
  <c r="I162" i="3"/>
  <c r="I144" i="3"/>
  <c r="I145" i="3"/>
  <c r="I146" i="3"/>
  <c r="I147" i="3"/>
  <c r="I148" i="3"/>
  <c r="I150" i="3"/>
  <c r="I151" i="3"/>
  <c r="I152" i="3"/>
  <c r="I153" i="3"/>
  <c r="I154" i="3"/>
  <c r="I136" i="3"/>
  <c r="I137" i="3"/>
  <c r="I138" i="3"/>
  <c r="I139" i="3"/>
  <c r="I140" i="3"/>
  <c r="I141" i="3"/>
  <c r="I143" i="3"/>
  <c r="I126" i="3"/>
  <c r="I127" i="3"/>
  <c r="I129" i="3"/>
  <c r="I130" i="3"/>
  <c r="I131" i="3"/>
  <c r="I132" i="3"/>
  <c r="I133" i="3"/>
  <c r="I134" i="3"/>
  <c r="I116" i="3"/>
  <c r="I117" i="3"/>
  <c r="I118" i="3"/>
  <c r="I119" i="3"/>
  <c r="I120" i="3"/>
  <c r="I122" i="3"/>
  <c r="I123" i="3"/>
  <c r="I124" i="3"/>
  <c r="I125" i="3"/>
  <c r="I104" i="3"/>
  <c r="I105" i="3"/>
  <c r="I106" i="3"/>
  <c r="I108" i="3"/>
  <c r="I109" i="3"/>
  <c r="I110" i="3"/>
  <c r="I111" i="3"/>
  <c r="I112" i="3"/>
  <c r="I113" i="3"/>
  <c r="I115" i="3"/>
  <c r="I89" i="3"/>
  <c r="I90" i="3"/>
  <c r="I91" i="3"/>
  <c r="I92" i="3"/>
  <c r="I94" i="3"/>
  <c r="I95" i="3"/>
  <c r="I96" i="3"/>
  <c r="I97" i="3"/>
  <c r="I98" i="3"/>
  <c r="I99" i="3"/>
  <c r="I101" i="3"/>
  <c r="I102" i="3"/>
  <c r="I103" i="3"/>
  <c r="I76" i="3"/>
  <c r="I77" i="3"/>
  <c r="I78" i="3"/>
  <c r="I80" i="3"/>
  <c r="I81" i="3"/>
  <c r="I82" i="3"/>
  <c r="I83" i="3"/>
  <c r="I84" i="3"/>
  <c r="I85" i="3"/>
  <c r="I87" i="3"/>
  <c r="I88" i="3"/>
  <c r="I62" i="3"/>
  <c r="I63" i="3"/>
  <c r="I64" i="3"/>
  <c r="I66" i="3"/>
  <c r="I67" i="3"/>
  <c r="I68" i="3"/>
  <c r="I69" i="3"/>
  <c r="I70" i="3"/>
  <c r="I71" i="3"/>
  <c r="I73" i="3"/>
  <c r="I74" i="3"/>
  <c r="I75" i="3"/>
  <c r="I50" i="3"/>
  <c r="I52" i="3"/>
  <c r="I53" i="3"/>
  <c r="I54" i="3"/>
  <c r="I55" i="3"/>
  <c r="I56" i="3"/>
  <c r="I57" i="3"/>
  <c r="I59" i="3"/>
  <c r="I60" i="3"/>
  <c r="I61" i="3"/>
  <c r="I41" i="3"/>
  <c r="I42" i="3"/>
  <c r="I43" i="3"/>
  <c r="I45" i="3"/>
  <c r="I46" i="3"/>
  <c r="I47" i="3"/>
  <c r="I48" i="3"/>
  <c r="I49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29" i="3"/>
  <c r="I31" i="3"/>
  <c r="I32" i="3"/>
  <c r="I33" i="3"/>
  <c r="I34" i="3"/>
  <c r="I35" i="3"/>
  <c r="I36" i="3"/>
  <c r="I38" i="3"/>
  <c r="I39" i="3"/>
  <c r="I40" i="3"/>
  <c r="D3" i="3"/>
  <c r="L14" i="3"/>
  <c r="L26" i="3" s="1"/>
  <c r="L5" i="3"/>
  <c r="G6" i="51" l="1"/>
  <c r="D8" i="51"/>
  <c r="F7" i="51"/>
  <c r="G7" i="51" s="1"/>
  <c r="H7" i="51" s="1"/>
  <c r="E7" i="51"/>
  <c r="C9" i="51"/>
  <c r="F6" i="50"/>
  <c r="G6" i="50" s="1"/>
  <c r="H6" i="50" s="1"/>
  <c r="E6" i="50"/>
  <c r="D7" i="50"/>
  <c r="G5" i="50"/>
  <c r="G7" i="49"/>
  <c r="D9" i="49"/>
  <c r="F8" i="49"/>
  <c r="G8" i="49" s="1"/>
  <c r="H8" i="49" s="1"/>
  <c r="E8" i="49"/>
  <c r="F9" i="49" s="1"/>
  <c r="G9" i="49" s="1"/>
  <c r="H9" i="49" s="1"/>
  <c r="D8" i="48"/>
  <c r="E7" i="48"/>
  <c r="F9" i="48" s="1"/>
  <c r="G9" i="48" s="1"/>
  <c r="H9" i="48" s="1"/>
  <c r="F7" i="48"/>
  <c r="G7" i="48" s="1"/>
  <c r="H7" i="48" s="1"/>
  <c r="C9" i="48"/>
  <c r="G6" i="48"/>
  <c r="F6" i="47"/>
  <c r="G6" i="47" s="1"/>
  <c r="H6" i="47" s="1"/>
  <c r="D7" i="47"/>
  <c r="E6" i="47"/>
  <c r="G5" i="47"/>
  <c r="D8" i="46"/>
  <c r="E7" i="46"/>
  <c r="F7" i="46"/>
  <c r="G7" i="46" s="1"/>
  <c r="H7" i="46" s="1"/>
  <c r="C9" i="46"/>
  <c r="G6" i="46"/>
  <c r="H4" i="45"/>
  <c r="D7" i="45"/>
  <c r="F6" i="45"/>
  <c r="G6" i="45" s="1"/>
  <c r="H6" i="45" s="1"/>
  <c r="E6" i="45"/>
  <c r="D8" i="44"/>
  <c r="E7" i="44"/>
  <c r="F7" i="44"/>
  <c r="G7" i="44" s="1"/>
  <c r="H7" i="44" s="1"/>
  <c r="C9" i="44"/>
  <c r="H5" i="44"/>
  <c r="H5" i="43"/>
  <c r="D8" i="43"/>
  <c r="E7" i="43"/>
  <c r="F7" i="43"/>
  <c r="C9" i="43"/>
  <c r="D8" i="42"/>
  <c r="C9" i="42"/>
  <c r="E7" i="42"/>
  <c r="F9" i="42" s="1"/>
  <c r="G9" i="42" s="1"/>
  <c r="H9" i="42" s="1"/>
  <c r="F7" i="42"/>
  <c r="G7" i="42" s="1"/>
  <c r="H7" i="42" s="1"/>
  <c r="D7" i="41"/>
  <c r="E6" i="41"/>
  <c r="F6" i="41"/>
  <c r="G6" i="41" s="1"/>
  <c r="H6" i="41" s="1"/>
  <c r="D8" i="40"/>
  <c r="E7" i="40"/>
  <c r="F7" i="40"/>
  <c r="G7" i="40" s="1"/>
  <c r="H7" i="40" s="1"/>
  <c r="C9" i="40"/>
  <c r="H5" i="40"/>
  <c r="D7" i="39"/>
  <c r="F6" i="39"/>
  <c r="G6" i="39" s="1"/>
  <c r="H6" i="39" s="1"/>
  <c r="E6" i="39"/>
  <c r="G5" i="39"/>
  <c r="D7" i="38"/>
  <c r="F6" i="38"/>
  <c r="G6" i="38" s="1"/>
  <c r="H6" i="38" s="1"/>
  <c r="E6" i="38"/>
  <c r="G5" i="38"/>
  <c r="G5" i="37"/>
  <c r="D7" i="37"/>
  <c r="F6" i="37"/>
  <c r="G6" i="37" s="1"/>
  <c r="H6" i="37" s="1"/>
  <c r="E6" i="37"/>
  <c r="D8" i="36"/>
  <c r="F7" i="36"/>
  <c r="G7" i="36" s="1"/>
  <c r="H7" i="36" s="1"/>
  <c r="E7" i="36"/>
  <c r="F9" i="36" s="1"/>
  <c r="G9" i="36" s="1"/>
  <c r="H9" i="36" s="1"/>
  <c r="C9" i="36"/>
  <c r="G6" i="36"/>
  <c r="C9" i="35"/>
  <c r="E7" i="35"/>
  <c r="F7" i="35"/>
  <c r="G7" i="35" s="1"/>
  <c r="H7" i="35" s="1"/>
  <c r="D8" i="35"/>
  <c r="G8" i="34"/>
  <c r="D10" i="34"/>
  <c r="E9" i="34"/>
  <c r="G8" i="33"/>
  <c r="D10" i="33"/>
  <c r="E9" i="33"/>
  <c r="E10" i="32"/>
  <c r="F10" i="32"/>
  <c r="D11" i="32"/>
  <c r="L3" i="3"/>
  <c r="E3" i="3"/>
  <c r="D4" i="3"/>
  <c r="G3" i="3"/>
  <c r="D9" i="51" l="1"/>
  <c r="F8" i="51"/>
  <c r="G8" i="51" s="1"/>
  <c r="H8" i="51" s="1"/>
  <c r="E8" i="51"/>
  <c r="F9" i="51" s="1"/>
  <c r="G9" i="51" s="1"/>
  <c r="H9" i="51" s="1"/>
  <c r="H6" i="51"/>
  <c r="H5" i="50"/>
  <c r="D8" i="50"/>
  <c r="F7" i="50"/>
  <c r="E7" i="50"/>
  <c r="F9" i="50" s="1"/>
  <c r="G9" i="50" s="1"/>
  <c r="H9" i="50" s="1"/>
  <c r="C9" i="50"/>
  <c r="D10" i="49"/>
  <c r="E9" i="49"/>
  <c r="H7" i="49"/>
  <c r="I9" i="49" s="1"/>
  <c r="H6" i="48"/>
  <c r="D9" i="48"/>
  <c r="F8" i="48"/>
  <c r="E8" i="48"/>
  <c r="H5" i="47"/>
  <c r="D8" i="47"/>
  <c r="F7" i="47"/>
  <c r="E7" i="47"/>
  <c r="F9" i="47" s="1"/>
  <c r="G9" i="47" s="1"/>
  <c r="H9" i="47" s="1"/>
  <c r="C9" i="47"/>
  <c r="H6" i="46"/>
  <c r="F8" i="46"/>
  <c r="D9" i="46"/>
  <c r="E8" i="46"/>
  <c r="F9" i="46" s="1"/>
  <c r="G9" i="46" s="1"/>
  <c r="H9" i="46" s="1"/>
  <c r="D8" i="45"/>
  <c r="F7" i="45"/>
  <c r="G7" i="45" s="1"/>
  <c r="H7" i="45" s="1"/>
  <c r="E7" i="45"/>
  <c r="F9" i="45" s="1"/>
  <c r="G9" i="45" s="1"/>
  <c r="H9" i="45" s="1"/>
  <c r="C9" i="45"/>
  <c r="D9" i="44"/>
  <c r="F8" i="44"/>
  <c r="E8" i="44"/>
  <c r="F9" i="44" s="1"/>
  <c r="G9" i="44" s="1"/>
  <c r="H9" i="44" s="1"/>
  <c r="G7" i="43"/>
  <c r="D9" i="43"/>
  <c r="F8" i="43"/>
  <c r="G8" i="43" s="1"/>
  <c r="H8" i="43" s="1"/>
  <c r="E8" i="43"/>
  <c r="F9" i="43" s="1"/>
  <c r="G9" i="43" s="1"/>
  <c r="H9" i="43" s="1"/>
  <c r="D9" i="42"/>
  <c r="F8" i="42"/>
  <c r="G8" i="42" s="1"/>
  <c r="H8" i="42" s="1"/>
  <c r="I9" i="42" s="1"/>
  <c r="E8" i="42"/>
  <c r="E7" i="41"/>
  <c r="D8" i="41"/>
  <c r="F7" i="41"/>
  <c r="G7" i="41" s="1"/>
  <c r="H7" i="41" s="1"/>
  <c r="C9" i="41"/>
  <c r="F9" i="40"/>
  <c r="G9" i="40" s="1"/>
  <c r="H9" i="40" s="1"/>
  <c r="E8" i="40"/>
  <c r="D9" i="40"/>
  <c r="F8" i="40"/>
  <c r="H5" i="39"/>
  <c r="D8" i="39"/>
  <c r="F7" i="39"/>
  <c r="E7" i="39"/>
  <c r="F9" i="39" s="1"/>
  <c r="G9" i="39" s="1"/>
  <c r="H9" i="39" s="1"/>
  <c r="C9" i="39"/>
  <c r="H5" i="38"/>
  <c r="D8" i="38"/>
  <c r="F7" i="38"/>
  <c r="G7" i="38" s="1"/>
  <c r="H7" i="38" s="1"/>
  <c r="E7" i="38"/>
  <c r="F9" i="38" s="1"/>
  <c r="G9" i="38" s="1"/>
  <c r="H9" i="38" s="1"/>
  <c r="C9" i="38"/>
  <c r="D8" i="37"/>
  <c r="F7" i="37"/>
  <c r="G7" i="37" s="1"/>
  <c r="H7" i="37" s="1"/>
  <c r="E7" i="37"/>
  <c r="C9" i="37"/>
  <c r="H5" i="37"/>
  <c r="H6" i="36"/>
  <c r="D9" i="36"/>
  <c r="E8" i="36"/>
  <c r="F8" i="36"/>
  <c r="F8" i="35"/>
  <c r="G8" i="35" s="1"/>
  <c r="D9" i="35"/>
  <c r="E8" i="35"/>
  <c r="F9" i="35" s="1"/>
  <c r="G9" i="35" s="1"/>
  <c r="H9" i="35" s="1"/>
  <c r="H8" i="35"/>
  <c r="F10" i="34"/>
  <c r="E10" i="34"/>
  <c r="D11" i="34"/>
  <c r="H8" i="34"/>
  <c r="I9" i="34" s="1"/>
  <c r="D11" i="33"/>
  <c r="F10" i="33"/>
  <c r="E10" i="33"/>
  <c r="H8" i="33"/>
  <c r="I9" i="33" s="1"/>
  <c r="D12" i="32"/>
  <c r="F11" i="32"/>
  <c r="G11" i="32" s="1"/>
  <c r="H11" i="32" s="1"/>
  <c r="E11" i="32"/>
  <c r="G10" i="32"/>
  <c r="H3" i="3"/>
  <c r="D5" i="3"/>
  <c r="E4" i="3"/>
  <c r="F4" i="3"/>
  <c r="I9" i="51" l="1"/>
  <c r="D10" i="51"/>
  <c r="E9" i="51"/>
  <c r="G7" i="50"/>
  <c r="F8" i="50"/>
  <c r="G8" i="50" s="1"/>
  <c r="H8" i="50" s="1"/>
  <c r="D9" i="50"/>
  <c r="E8" i="50"/>
  <c r="D11" i="49"/>
  <c r="E10" i="49"/>
  <c r="F10" i="49"/>
  <c r="D10" i="48"/>
  <c r="E9" i="48"/>
  <c r="G8" i="48"/>
  <c r="D9" i="47"/>
  <c r="F8" i="47"/>
  <c r="G8" i="47" s="1"/>
  <c r="H8" i="47" s="1"/>
  <c r="E8" i="47"/>
  <c r="G7" i="47"/>
  <c r="D10" i="46"/>
  <c r="E9" i="46"/>
  <c r="G8" i="46"/>
  <c r="D9" i="45"/>
  <c r="E8" i="45"/>
  <c r="F8" i="45"/>
  <c r="G8" i="44"/>
  <c r="D10" i="44"/>
  <c r="E9" i="44"/>
  <c r="H7" i="43"/>
  <c r="I9" i="43" s="1"/>
  <c r="D10" i="43"/>
  <c r="E9" i="43"/>
  <c r="D10" i="42"/>
  <c r="E9" i="42"/>
  <c r="D9" i="41"/>
  <c r="E8" i="41"/>
  <c r="F9" i="41" s="1"/>
  <c r="G9" i="41" s="1"/>
  <c r="H9" i="41" s="1"/>
  <c r="F8" i="41"/>
  <c r="G8" i="41" s="1"/>
  <c r="H8" i="41" s="1"/>
  <c r="D10" i="41"/>
  <c r="E9" i="41"/>
  <c r="G8" i="40"/>
  <c r="D10" i="40"/>
  <c r="E9" i="40"/>
  <c r="G7" i="39"/>
  <c r="F8" i="39"/>
  <c r="G8" i="39" s="1"/>
  <c r="H8" i="39" s="1"/>
  <c r="E8" i="39"/>
  <c r="D9" i="39"/>
  <c r="F8" i="38"/>
  <c r="G8" i="38" s="1"/>
  <c r="H8" i="38" s="1"/>
  <c r="E8" i="38"/>
  <c r="D9" i="38"/>
  <c r="I9" i="38"/>
  <c r="F8" i="37"/>
  <c r="E8" i="37"/>
  <c r="F9" i="37" s="1"/>
  <c r="G9" i="37" s="1"/>
  <c r="H9" i="37" s="1"/>
  <c r="D9" i="37"/>
  <c r="G8" i="36"/>
  <c r="D10" i="36"/>
  <c r="E9" i="36"/>
  <c r="I9" i="35"/>
  <c r="D10" i="35"/>
  <c r="E9" i="35"/>
  <c r="D12" i="34"/>
  <c r="E11" i="34"/>
  <c r="F11" i="34"/>
  <c r="G11" i="34" s="1"/>
  <c r="H11" i="34" s="1"/>
  <c r="G10" i="34"/>
  <c r="G10" i="33"/>
  <c r="F11" i="33"/>
  <c r="G11" i="33" s="1"/>
  <c r="H11" i="33" s="1"/>
  <c r="E11" i="33"/>
  <c r="D12" i="33"/>
  <c r="F12" i="32"/>
  <c r="G12" i="32" s="1"/>
  <c r="H12" i="32" s="1"/>
  <c r="E12" i="32"/>
  <c r="D13" i="32"/>
  <c r="H10" i="32"/>
  <c r="E5" i="3"/>
  <c r="D6" i="3"/>
  <c r="F5" i="3"/>
  <c r="G5" i="3" s="1"/>
  <c r="H5" i="3" s="1"/>
  <c r="G4" i="3"/>
  <c r="F10" i="51" l="1"/>
  <c r="E10" i="51"/>
  <c r="D11" i="51"/>
  <c r="D10" i="50"/>
  <c r="E9" i="50"/>
  <c r="H7" i="50"/>
  <c r="I9" i="50" s="1"/>
  <c r="G10" i="49"/>
  <c r="D12" i="49"/>
  <c r="E11" i="49"/>
  <c r="F11" i="49"/>
  <c r="G11" i="49" s="1"/>
  <c r="H11" i="49" s="1"/>
  <c r="H8" i="48"/>
  <c r="I9" i="48" s="1"/>
  <c r="D11" i="48"/>
  <c r="F10" i="48"/>
  <c r="E10" i="48"/>
  <c r="H7" i="47"/>
  <c r="I9" i="47" s="1"/>
  <c r="D10" i="47"/>
  <c r="E9" i="47"/>
  <c r="H8" i="46"/>
  <c r="I9" i="46" s="1"/>
  <c r="E10" i="46"/>
  <c r="F10" i="46"/>
  <c r="G10" i="46" s="1"/>
  <c r="H10" i="46" s="1"/>
  <c r="D11" i="46"/>
  <c r="D10" i="45"/>
  <c r="E9" i="45"/>
  <c r="G8" i="45"/>
  <c r="E10" i="44"/>
  <c r="F10" i="44"/>
  <c r="D11" i="44"/>
  <c r="H8" i="44"/>
  <c r="I9" i="44" s="1"/>
  <c r="D11" i="43"/>
  <c r="F10" i="43"/>
  <c r="E10" i="43"/>
  <c r="D11" i="42"/>
  <c r="F10" i="42"/>
  <c r="G10" i="42" s="1"/>
  <c r="E10" i="42"/>
  <c r="H10" i="42"/>
  <c r="I9" i="41"/>
  <c r="F10" i="41"/>
  <c r="G10" i="41" s="1"/>
  <c r="H10" i="41" s="1"/>
  <c r="E10" i="41"/>
  <c r="D11" i="41"/>
  <c r="E10" i="40"/>
  <c r="F10" i="40"/>
  <c r="D11" i="40"/>
  <c r="H8" i="40"/>
  <c r="I9" i="40" s="1"/>
  <c r="D10" i="39"/>
  <c r="E9" i="39"/>
  <c r="H7" i="39"/>
  <c r="I9" i="39" s="1"/>
  <c r="D10" i="38"/>
  <c r="E9" i="38"/>
  <c r="D10" i="37"/>
  <c r="E9" i="37"/>
  <c r="G8" i="37"/>
  <c r="D11" i="36"/>
  <c r="F10" i="36"/>
  <c r="E10" i="36"/>
  <c r="H8" i="36"/>
  <c r="I9" i="36" s="1"/>
  <c r="F10" i="35"/>
  <c r="G10" i="35" s="1"/>
  <c r="E10" i="35"/>
  <c r="D11" i="35"/>
  <c r="H10" i="35"/>
  <c r="H10" i="34"/>
  <c r="F12" i="34"/>
  <c r="D13" i="34"/>
  <c r="E12" i="34"/>
  <c r="F12" i="33"/>
  <c r="G12" i="33" s="1"/>
  <c r="H12" i="33" s="1"/>
  <c r="E12" i="33"/>
  <c r="D13" i="33"/>
  <c r="H10" i="33"/>
  <c r="E13" i="32"/>
  <c r="D14" i="32"/>
  <c r="F13" i="32"/>
  <c r="G13" i="32" s="1"/>
  <c r="H13" i="32" s="1"/>
  <c r="H4" i="3"/>
  <c r="E6" i="3"/>
  <c r="D7" i="3"/>
  <c r="F6" i="3"/>
  <c r="D12" i="51" l="1"/>
  <c r="F11" i="51"/>
  <c r="G11" i="51" s="1"/>
  <c r="H11" i="51" s="1"/>
  <c r="E11" i="51"/>
  <c r="G10" i="51"/>
  <c r="D11" i="50"/>
  <c r="E10" i="50"/>
  <c r="F10" i="50"/>
  <c r="F12" i="49"/>
  <c r="E12" i="49"/>
  <c r="D13" i="49"/>
  <c r="H10" i="49"/>
  <c r="G10" i="48"/>
  <c r="H10" i="48" s="1"/>
  <c r="D12" i="48"/>
  <c r="F11" i="48"/>
  <c r="G11" i="48" s="1"/>
  <c r="H11" i="48" s="1"/>
  <c r="E11" i="48"/>
  <c r="F10" i="47"/>
  <c r="E10" i="47"/>
  <c r="D11" i="47"/>
  <c r="D12" i="46"/>
  <c r="F11" i="46"/>
  <c r="G11" i="46" s="1"/>
  <c r="H11" i="46" s="1"/>
  <c r="E11" i="46"/>
  <c r="H8" i="45"/>
  <c r="I9" i="45" s="1"/>
  <c r="E10" i="45"/>
  <c r="F10" i="45"/>
  <c r="D11" i="45"/>
  <c r="D12" i="44"/>
  <c r="F11" i="44"/>
  <c r="G11" i="44" s="1"/>
  <c r="H11" i="44" s="1"/>
  <c r="E11" i="44"/>
  <c r="G10" i="44"/>
  <c r="G10" i="43"/>
  <c r="D12" i="43"/>
  <c r="F11" i="43"/>
  <c r="G11" i="43" s="1"/>
  <c r="H11" i="43" s="1"/>
  <c r="E11" i="43"/>
  <c r="D12" i="42"/>
  <c r="E11" i="42"/>
  <c r="F11" i="42"/>
  <c r="G11" i="42" s="1"/>
  <c r="H11" i="42" s="1"/>
  <c r="D12" i="41"/>
  <c r="F11" i="41"/>
  <c r="G11" i="41" s="1"/>
  <c r="H11" i="41" s="1"/>
  <c r="E11" i="41"/>
  <c r="D12" i="40"/>
  <c r="F11" i="40"/>
  <c r="G11" i="40" s="1"/>
  <c r="H11" i="40" s="1"/>
  <c r="E11" i="40"/>
  <c r="G10" i="40"/>
  <c r="E10" i="39"/>
  <c r="D11" i="39"/>
  <c r="F10" i="39"/>
  <c r="F10" i="38"/>
  <c r="G10" i="38" s="1"/>
  <c r="E10" i="38"/>
  <c r="D11" i="38"/>
  <c r="H8" i="37"/>
  <c r="I9" i="37" s="1"/>
  <c r="E10" i="37"/>
  <c r="D11" i="37"/>
  <c r="F10" i="37"/>
  <c r="G10" i="36"/>
  <c r="D12" i="36"/>
  <c r="F11" i="36"/>
  <c r="G11" i="36" s="1"/>
  <c r="H11" i="36" s="1"/>
  <c r="E11" i="36"/>
  <c r="E11" i="35"/>
  <c r="D12" i="35"/>
  <c r="F11" i="35"/>
  <c r="G11" i="35" s="1"/>
  <c r="H11" i="35" s="1"/>
  <c r="D14" i="34"/>
  <c r="F13" i="34"/>
  <c r="G13" i="34" s="1"/>
  <c r="H13" i="34" s="1"/>
  <c r="E13" i="34"/>
  <c r="G12" i="34"/>
  <c r="D14" i="33"/>
  <c r="F13" i="33"/>
  <c r="G13" i="33" s="1"/>
  <c r="E13" i="33"/>
  <c r="D15" i="32"/>
  <c r="F14" i="32"/>
  <c r="G14" i="32" s="1"/>
  <c r="H14" i="32" s="1"/>
  <c r="E14" i="32"/>
  <c r="C16" i="32"/>
  <c r="G6" i="3"/>
  <c r="E7" i="3"/>
  <c r="F9" i="3" s="1"/>
  <c r="G9" i="3" s="1"/>
  <c r="H9" i="3" s="1"/>
  <c r="D8" i="3"/>
  <c r="F7" i="3"/>
  <c r="G7" i="3" s="1"/>
  <c r="H7" i="3" s="1"/>
  <c r="C9" i="3"/>
  <c r="H10" i="51" l="1"/>
  <c r="D13" i="51"/>
  <c r="F12" i="51"/>
  <c r="G12" i="51" s="1"/>
  <c r="H12" i="51" s="1"/>
  <c r="E12" i="51"/>
  <c r="G10" i="50"/>
  <c r="D12" i="50"/>
  <c r="F11" i="50"/>
  <c r="G11" i="50" s="1"/>
  <c r="H11" i="50" s="1"/>
  <c r="E11" i="50"/>
  <c r="D14" i="49"/>
  <c r="F13" i="49"/>
  <c r="G13" i="49" s="1"/>
  <c r="H13" i="49" s="1"/>
  <c r="E13" i="49"/>
  <c r="G12" i="49"/>
  <c r="F12" i="48"/>
  <c r="G12" i="48" s="1"/>
  <c r="H12" i="48" s="1"/>
  <c r="E12" i="48"/>
  <c r="D13" i="48"/>
  <c r="D12" i="47"/>
  <c r="F11" i="47"/>
  <c r="G11" i="47" s="1"/>
  <c r="H11" i="47" s="1"/>
  <c r="E11" i="47"/>
  <c r="G10" i="47"/>
  <c r="E12" i="46"/>
  <c r="F12" i="46"/>
  <c r="G12" i="46" s="1"/>
  <c r="H12" i="46" s="1"/>
  <c r="D13" i="46"/>
  <c r="D12" i="45"/>
  <c r="F11" i="45"/>
  <c r="G11" i="45" s="1"/>
  <c r="H11" i="45" s="1"/>
  <c r="E11" i="45"/>
  <c r="G10" i="45"/>
  <c r="H10" i="44"/>
  <c r="D13" i="44"/>
  <c r="E12" i="44"/>
  <c r="F12" i="44"/>
  <c r="H10" i="43"/>
  <c r="F12" i="43"/>
  <c r="G12" i="43" s="1"/>
  <c r="H12" i="43" s="1"/>
  <c r="E12" i="43"/>
  <c r="D13" i="43"/>
  <c r="F12" i="42"/>
  <c r="G12" i="42" s="1"/>
  <c r="H12" i="42" s="1"/>
  <c r="E12" i="42"/>
  <c r="D13" i="42"/>
  <c r="E12" i="41"/>
  <c r="F12" i="41"/>
  <c r="G12" i="41" s="1"/>
  <c r="H12" i="41" s="1"/>
  <c r="D13" i="41"/>
  <c r="H10" i="40"/>
  <c r="F12" i="40"/>
  <c r="G12" i="40" s="1"/>
  <c r="H12" i="40" s="1"/>
  <c r="E12" i="40"/>
  <c r="D13" i="40"/>
  <c r="D12" i="39"/>
  <c r="F11" i="39"/>
  <c r="G11" i="39" s="1"/>
  <c r="H11" i="39" s="1"/>
  <c r="E11" i="39"/>
  <c r="G10" i="39"/>
  <c r="D12" i="38"/>
  <c r="F11" i="38"/>
  <c r="G11" i="38" s="1"/>
  <c r="H11" i="38" s="1"/>
  <c r="E11" i="38"/>
  <c r="H10" i="38"/>
  <c r="G10" i="37"/>
  <c r="D12" i="37"/>
  <c r="F11" i="37"/>
  <c r="G11" i="37" s="1"/>
  <c r="H11" i="37" s="1"/>
  <c r="E11" i="37"/>
  <c r="E12" i="36"/>
  <c r="D13" i="36"/>
  <c r="F12" i="36"/>
  <c r="G12" i="36" s="1"/>
  <c r="H12" i="36" s="1"/>
  <c r="H10" i="36"/>
  <c r="F12" i="35"/>
  <c r="G12" i="35" s="1"/>
  <c r="H12" i="35" s="1"/>
  <c r="E12" i="35"/>
  <c r="D13" i="35"/>
  <c r="H12" i="34"/>
  <c r="F14" i="34"/>
  <c r="E14" i="34"/>
  <c r="F16" i="34" s="1"/>
  <c r="G16" i="34" s="1"/>
  <c r="H16" i="34" s="1"/>
  <c r="D15" i="34"/>
  <c r="C16" i="34"/>
  <c r="E14" i="33"/>
  <c r="D15" i="33"/>
  <c r="F14" i="33"/>
  <c r="G14" i="33" s="1"/>
  <c r="H14" i="33" s="1"/>
  <c r="C16" i="33"/>
  <c r="H13" i="33"/>
  <c r="F15" i="32"/>
  <c r="G15" i="32" s="1"/>
  <c r="H15" i="32" s="1"/>
  <c r="E15" i="32"/>
  <c r="F16" i="32" s="1"/>
  <c r="G16" i="32" s="1"/>
  <c r="H16" i="32" s="1"/>
  <c r="D16" i="32"/>
  <c r="H6" i="3"/>
  <c r="E8" i="3"/>
  <c r="F8" i="3"/>
  <c r="G8" i="3" s="1"/>
  <c r="H8" i="3" s="1"/>
  <c r="D9" i="3"/>
  <c r="I9" i="3"/>
  <c r="D14" i="51" l="1"/>
  <c r="F13" i="51"/>
  <c r="G13" i="51" s="1"/>
  <c r="H13" i="51" s="1"/>
  <c r="E13" i="51"/>
  <c r="D13" i="50"/>
  <c r="F12" i="50"/>
  <c r="G12" i="50" s="1"/>
  <c r="H12" i="50" s="1"/>
  <c r="E12" i="50"/>
  <c r="H10" i="50"/>
  <c r="H12" i="49"/>
  <c r="F14" i="49"/>
  <c r="G14" i="49" s="1"/>
  <c r="H14" i="49" s="1"/>
  <c r="E14" i="49"/>
  <c r="D15" i="49"/>
  <c r="C16" i="49"/>
  <c r="D14" i="48"/>
  <c r="F13" i="48"/>
  <c r="G13" i="48" s="1"/>
  <c r="H13" i="48" s="1"/>
  <c r="E13" i="48"/>
  <c r="H10" i="47"/>
  <c r="D13" i="47"/>
  <c r="F12" i="47"/>
  <c r="E12" i="47"/>
  <c r="D14" i="46"/>
  <c r="F13" i="46"/>
  <c r="G13" i="46" s="1"/>
  <c r="H13" i="46" s="1"/>
  <c r="E13" i="46"/>
  <c r="H10" i="45"/>
  <c r="F12" i="45"/>
  <c r="G12" i="45" s="1"/>
  <c r="H12" i="45" s="1"/>
  <c r="E12" i="45"/>
  <c r="D13" i="45"/>
  <c r="G12" i="44"/>
  <c r="H12" i="44" s="1"/>
  <c r="E13" i="44"/>
  <c r="D14" i="44"/>
  <c r="F13" i="44"/>
  <c r="G13" i="44" s="1"/>
  <c r="H13" i="44" s="1"/>
  <c r="D14" i="43"/>
  <c r="E13" i="43"/>
  <c r="F13" i="43"/>
  <c r="G13" i="43" s="1"/>
  <c r="H13" i="43" s="1"/>
  <c r="E13" i="42"/>
  <c r="F13" i="42"/>
  <c r="G13" i="42" s="1"/>
  <c r="H13" i="42" s="1"/>
  <c r="D14" i="42"/>
  <c r="F13" i="41"/>
  <c r="G13" i="41" s="1"/>
  <c r="H13" i="41" s="1"/>
  <c r="D14" i="41"/>
  <c r="E13" i="41"/>
  <c r="F13" i="40"/>
  <c r="G13" i="40" s="1"/>
  <c r="H13" i="40" s="1"/>
  <c r="E13" i="40"/>
  <c r="D14" i="40"/>
  <c r="D13" i="39"/>
  <c r="F12" i="39"/>
  <c r="G12" i="39" s="1"/>
  <c r="H12" i="39" s="1"/>
  <c r="E12" i="39"/>
  <c r="H10" i="39"/>
  <c r="E12" i="38"/>
  <c r="D13" i="38"/>
  <c r="F12" i="38"/>
  <c r="G12" i="38" s="1"/>
  <c r="D13" i="37"/>
  <c r="F12" i="37"/>
  <c r="G12" i="37" s="1"/>
  <c r="H12" i="37" s="1"/>
  <c r="E12" i="37"/>
  <c r="H10" i="37"/>
  <c r="F13" i="36"/>
  <c r="G13" i="36" s="1"/>
  <c r="E13" i="36"/>
  <c r="D14" i="36"/>
  <c r="F13" i="35"/>
  <c r="G13" i="35" s="1"/>
  <c r="H13" i="35" s="1"/>
  <c r="D14" i="35"/>
  <c r="E13" i="35"/>
  <c r="D16" i="34"/>
  <c r="F15" i="34"/>
  <c r="G15" i="34" s="1"/>
  <c r="H15" i="34" s="1"/>
  <c r="E15" i="34"/>
  <c r="G14" i="34"/>
  <c r="D16" i="33"/>
  <c r="F15" i="33"/>
  <c r="G15" i="33" s="1"/>
  <c r="H15" i="33" s="1"/>
  <c r="E15" i="33"/>
  <c r="F16" i="33" s="1"/>
  <c r="G16" i="33" s="1"/>
  <c r="H16" i="33" s="1"/>
  <c r="I16" i="32"/>
  <c r="D17" i="32"/>
  <c r="E16" i="32"/>
  <c r="E9" i="3"/>
  <c r="D10" i="3"/>
  <c r="F14" i="51" l="1"/>
  <c r="G14" i="51" s="1"/>
  <c r="H14" i="51" s="1"/>
  <c r="E14" i="51"/>
  <c r="D15" i="51"/>
  <c r="C16" i="51"/>
  <c r="D14" i="50"/>
  <c r="E13" i="50"/>
  <c r="F13" i="50"/>
  <c r="G13" i="50" s="1"/>
  <c r="F15" i="49"/>
  <c r="G15" i="49" s="1"/>
  <c r="E15" i="49"/>
  <c r="F16" i="49" s="1"/>
  <c r="G16" i="49" s="1"/>
  <c r="H16" i="49" s="1"/>
  <c r="D16" i="49"/>
  <c r="F14" i="48"/>
  <c r="G14" i="48" s="1"/>
  <c r="H14" i="48" s="1"/>
  <c r="E14" i="48"/>
  <c r="D15" i="48"/>
  <c r="C16" i="48"/>
  <c r="D14" i="47"/>
  <c r="F13" i="47"/>
  <c r="G13" i="47" s="1"/>
  <c r="H13" i="47" s="1"/>
  <c r="E13" i="47"/>
  <c r="G12" i="47"/>
  <c r="F14" i="46"/>
  <c r="G14" i="46" s="1"/>
  <c r="H14" i="46" s="1"/>
  <c r="D15" i="46"/>
  <c r="E14" i="46"/>
  <c r="C16" i="46"/>
  <c r="D14" i="45"/>
  <c r="F13" i="45"/>
  <c r="G13" i="45" s="1"/>
  <c r="H13" i="45" s="1"/>
  <c r="E13" i="45"/>
  <c r="F14" i="44"/>
  <c r="G14" i="44" s="1"/>
  <c r="H14" i="44" s="1"/>
  <c r="E14" i="44"/>
  <c r="D15" i="44"/>
  <c r="C16" i="44"/>
  <c r="F14" i="43"/>
  <c r="G14" i="43" s="1"/>
  <c r="H14" i="43" s="1"/>
  <c r="D15" i="43"/>
  <c r="E14" i="43"/>
  <c r="F16" i="43" s="1"/>
  <c r="G16" i="43" s="1"/>
  <c r="H16" i="43" s="1"/>
  <c r="C16" i="43"/>
  <c r="F14" i="42"/>
  <c r="G14" i="42" s="1"/>
  <c r="H14" i="42" s="1"/>
  <c r="D15" i="42"/>
  <c r="E14" i="42"/>
  <c r="F16" i="42" s="1"/>
  <c r="G16" i="42" s="1"/>
  <c r="H16" i="42" s="1"/>
  <c r="C16" i="42"/>
  <c r="D15" i="41"/>
  <c r="E14" i="41"/>
  <c r="F14" i="41"/>
  <c r="G14" i="41" s="1"/>
  <c r="H14" i="41" s="1"/>
  <c r="C16" i="41"/>
  <c r="D15" i="40"/>
  <c r="F14" i="40"/>
  <c r="G14" i="40" s="1"/>
  <c r="H14" i="40" s="1"/>
  <c r="E14" i="40"/>
  <c r="C16" i="40"/>
  <c r="D14" i="39"/>
  <c r="F13" i="39"/>
  <c r="G13" i="39" s="1"/>
  <c r="E13" i="39"/>
  <c r="H12" i="38"/>
  <c r="D14" i="38"/>
  <c r="F13" i="38"/>
  <c r="G13" i="38" s="1"/>
  <c r="H13" i="38" s="1"/>
  <c r="E13" i="38"/>
  <c r="D14" i="37"/>
  <c r="F13" i="37"/>
  <c r="G13" i="37" s="1"/>
  <c r="H13" i="37" s="1"/>
  <c r="E13" i="37"/>
  <c r="F14" i="36"/>
  <c r="G14" i="36" s="1"/>
  <c r="H14" i="36" s="1"/>
  <c r="D15" i="36"/>
  <c r="E14" i="36"/>
  <c r="C16" i="36"/>
  <c r="H13" i="36"/>
  <c r="F14" i="35"/>
  <c r="G14" i="35" s="1"/>
  <c r="C16" i="35"/>
  <c r="E14" i="35"/>
  <c r="D15" i="35"/>
  <c r="H14" i="35"/>
  <c r="H14" i="34"/>
  <c r="I16" i="34" s="1"/>
  <c r="D17" i="34"/>
  <c r="E16" i="34"/>
  <c r="I16" i="33"/>
  <c r="E16" i="33"/>
  <c r="D17" i="33"/>
  <c r="D18" i="32"/>
  <c r="E17" i="32"/>
  <c r="F17" i="32"/>
  <c r="G17" i="32" s="1"/>
  <c r="H17" i="32" s="1"/>
  <c r="D11" i="3"/>
  <c r="E10" i="3"/>
  <c r="F10" i="3"/>
  <c r="D16" i="51" l="1"/>
  <c r="F15" i="51"/>
  <c r="G15" i="51" s="1"/>
  <c r="H15" i="51" s="1"/>
  <c r="E15" i="51"/>
  <c r="F16" i="51" s="1"/>
  <c r="G16" i="51" s="1"/>
  <c r="H16" i="51" s="1"/>
  <c r="H13" i="50"/>
  <c r="F14" i="50"/>
  <c r="G14" i="50" s="1"/>
  <c r="H14" i="50" s="1"/>
  <c r="E14" i="50"/>
  <c r="D15" i="50"/>
  <c r="C16" i="50"/>
  <c r="D17" i="49"/>
  <c r="E16" i="49"/>
  <c r="H15" i="49"/>
  <c r="I16" i="49" s="1"/>
  <c r="D16" i="48"/>
  <c r="F15" i="48"/>
  <c r="G15" i="48" s="1"/>
  <c r="H15" i="48" s="1"/>
  <c r="E15" i="48"/>
  <c r="F16" i="48" s="1"/>
  <c r="G16" i="48" s="1"/>
  <c r="H16" i="48" s="1"/>
  <c r="H12" i="47"/>
  <c r="F14" i="47"/>
  <c r="G14" i="47" s="1"/>
  <c r="H14" i="47" s="1"/>
  <c r="E14" i="47"/>
  <c r="D15" i="47"/>
  <c r="C16" i="47"/>
  <c r="D16" i="46"/>
  <c r="F15" i="46"/>
  <c r="G15" i="46" s="1"/>
  <c r="H15" i="46" s="1"/>
  <c r="E15" i="46"/>
  <c r="F16" i="46" s="1"/>
  <c r="G16" i="46" s="1"/>
  <c r="H16" i="46" s="1"/>
  <c r="I16" i="46" s="1"/>
  <c r="F14" i="45"/>
  <c r="G14" i="45" s="1"/>
  <c r="H14" i="45" s="1"/>
  <c r="E14" i="45"/>
  <c r="F16" i="45" s="1"/>
  <c r="G16" i="45" s="1"/>
  <c r="H16" i="45" s="1"/>
  <c r="D15" i="45"/>
  <c r="C16" i="45"/>
  <c r="D16" i="44"/>
  <c r="F15" i="44"/>
  <c r="G15" i="44" s="1"/>
  <c r="H15" i="44" s="1"/>
  <c r="E15" i="44"/>
  <c r="F16" i="44" s="1"/>
  <c r="G16" i="44" s="1"/>
  <c r="H16" i="44" s="1"/>
  <c r="I16" i="44" s="1"/>
  <c r="D16" i="43"/>
  <c r="F15" i="43"/>
  <c r="G15" i="43" s="1"/>
  <c r="H15" i="43" s="1"/>
  <c r="I16" i="43" s="1"/>
  <c r="E15" i="43"/>
  <c r="D16" i="42"/>
  <c r="F15" i="42"/>
  <c r="G15" i="42" s="1"/>
  <c r="H15" i="42" s="1"/>
  <c r="I16" i="42" s="1"/>
  <c r="E15" i="42"/>
  <c r="D16" i="41"/>
  <c r="E15" i="41"/>
  <c r="F16" i="41" s="1"/>
  <c r="G16" i="41" s="1"/>
  <c r="H16" i="41" s="1"/>
  <c r="F15" i="41"/>
  <c r="G15" i="41" s="1"/>
  <c r="H15" i="41" s="1"/>
  <c r="D16" i="40"/>
  <c r="E15" i="40"/>
  <c r="F16" i="40" s="1"/>
  <c r="G16" i="40" s="1"/>
  <c r="H16" i="40" s="1"/>
  <c r="F15" i="40"/>
  <c r="G15" i="40" s="1"/>
  <c r="H15" i="40" s="1"/>
  <c r="H13" i="39"/>
  <c r="F14" i="39"/>
  <c r="G14" i="39" s="1"/>
  <c r="H14" i="39" s="1"/>
  <c r="E14" i="39"/>
  <c r="F16" i="39" s="1"/>
  <c r="G16" i="39" s="1"/>
  <c r="H16" i="39" s="1"/>
  <c r="D15" i="39"/>
  <c r="C16" i="39"/>
  <c r="D15" i="38"/>
  <c r="F14" i="38"/>
  <c r="G14" i="38" s="1"/>
  <c r="H14" i="38" s="1"/>
  <c r="E14" i="38"/>
  <c r="C16" i="38"/>
  <c r="F14" i="37"/>
  <c r="G14" i="37" s="1"/>
  <c r="H14" i="37" s="1"/>
  <c r="D15" i="37"/>
  <c r="E14" i="37"/>
  <c r="F16" i="37" s="1"/>
  <c r="G16" i="37" s="1"/>
  <c r="H16" i="37" s="1"/>
  <c r="C16" i="37"/>
  <c r="E15" i="36"/>
  <c r="F16" i="36" s="1"/>
  <c r="G16" i="36" s="1"/>
  <c r="H16" i="36" s="1"/>
  <c r="D16" i="36"/>
  <c r="F15" i="36"/>
  <c r="G15" i="36" s="1"/>
  <c r="H15" i="36" s="1"/>
  <c r="F15" i="35"/>
  <c r="G15" i="35" s="1"/>
  <c r="H15" i="35" s="1"/>
  <c r="D16" i="35"/>
  <c r="E15" i="35"/>
  <c r="F16" i="35" s="1"/>
  <c r="G16" i="35" s="1"/>
  <c r="H16" i="35" s="1"/>
  <c r="D18" i="34"/>
  <c r="E17" i="34"/>
  <c r="F17" i="34"/>
  <c r="G17" i="34" s="1"/>
  <c r="H17" i="34" s="1"/>
  <c r="D18" i="33"/>
  <c r="F17" i="33"/>
  <c r="G17" i="33" s="1"/>
  <c r="H17" i="33" s="1"/>
  <c r="E17" i="33"/>
  <c r="D19" i="32"/>
  <c r="F18" i="32"/>
  <c r="G18" i="32" s="1"/>
  <c r="H18" i="32" s="1"/>
  <c r="E18" i="32"/>
  <c r="D12" i="3"/>
  <c r="E11" i="3"/>
  <c r="F11" i="3"/>
  <c r="G11" i="3" s="1"/>
  <c r="H11" i="3" s="1"/>
  <c r="G10" i="3"/>
  <c r="I16" i="51" l="1"/>
  <c r="D17" i="51"/>
  <c r="E16" i="51"/>
  <c r="F15" i="50"/>
  <c r="G15" i="50" s="1"/>
  <c r="H15" i="50" s="1"/>
  <c r="E15" i="50"/>
  <c r="F16" i="50" s="1"/>
  <c r="G16" i="50" s="1"/>
  <c r="H16" i="50" s="1"/>
  <c r="D16" i="50"/>
  <c r="D18" i="49"/>
  <c r="F17" i="49"/>
  <c r="G17" i="49" s="1"/>
  <c r="H17" i="49" s="1"/>
  <c r="E17" i="49"/>
  <c r="I16" i="48"/>
  <c r="D17" i="48"/>
  <c r="E16" i="48"/>
  <c r="D16" i="47"/>
  <c r="F15" i="47"/>
  <c r="G15" i="47" s="1"/>
  <c r="H15" i="47" s="1"/>
  <c r="E15" i="47"/>
  <c r="F16" i="47" s="1"/>
  <c r="G16" i="47" s="1"/>
  <c r="H16" i="47" s="1"/>
  <c r="I16" i="47" s="1"/>
  <c r="D17" i="46"/>
  <c r="E16" i="46"/>
  <c r="F15" i="45"/>
  <c r="G15" i="45" s="1"/>
  <c r="H15" i="45" s="1"/>
  <c r="I16" i="45" s="1"/>
  <c r="E15" i="45"/>
  <c r="D16" i="45"/>
  <c r="D17" i="44"/>
  <c r="E16" i="44"/>
  <c r="D17" i="43"/>
  <c r="E16" i="43"/>
  <c r="D17" i="42"/>
  <c r="E16" i="42"/>
  <c r="I16" i="41"/>
  <c r="E16" i="41"/>
  <c r="D17" i="41"/>
  <c r="I16" i="40"/>
  <c r="D17" i="40"/>
  <c r="E16" i="40"/>
  <c r="D16" i="39"/>
  <c r="F15" i="39"/>
  <c r="G15" i="39" s="1"/>
  <c r="H15" i="39" s="1"/>
  <c r="I16" i="39" s="1"/>
  <c r="E15" i="39"/>
  <c r="D16" i="38"/>
  <c r="F15" i="38"/>
  <c r="G15" i="38" s="1"/>
  <c r="H15" i="38" s="1"/>
  <c r="E15" i="38"/>
  <c r="F16" i="38" s="1"/>
  <c r="G16" i="38" s="1"/>
  <c r="H16" i="38" s="1"/>
  <c r="D16" i="37"/>
  <c r="F15" i="37"/>
  <c r="G15" i="37" s="1"/>
  <c r="H15" i="37" s="1"/>
  <c r="I16" i="37" s="1"/>
  <c r="E15" i="37"/>
  <c r="I16" i="36"/>
  <c r="D17" i="36"/>
  <c r="E16" i="36"/>
  <c r="I16" i="35"/>
  <c r="D17" i="35"/>
  <c r="E16" i="35"/>
  <c r="D19" i="34"/>
  <c r="F18" i="34"/>
  <c r="G18" i="34" s="1"/>
  <c r="H18" i="34" s="1"/>
  <c r="E18" i="34"/>
  <c r="D19" i="33"/>
  <c r="F18" i="33"/>
  <c r="G18" i="33" s="1"/>
  <c r="H18" i="33" s="1"/>
  <c r="E18" i="33"/>
  <c r="F19" i="32"/>
  <c r="G19" i="32" s="1"/>
  <c r="H19" i="32" s="1"/>
  <c r="E19" i="32"/>
  <c r="D20" i="32"/>
  <c r="H10" i="3"/>
  <c r="F12" i="3"/>
  <c r="G12" i="3" s="1"/>
  <c r="H12" i="3" s="1"/>
  <c r="E12" i="3"/>
  <c r="D13" i="3"/>
  <c r="D18" i="51" l="1"/>
  <c r="F17" i="51"/>
  <c r="G17" i="51" s="1"/>
  <c r="H17" i="51" s="1"/>
  <c r="E17" i="51"/>
  <c r="I16" i="50"/>
  <c r="D17" i="50"/>
  <c r="E16" i="50"/>
  <c r="D19" i="49"/>
  <c r="F18" i="49"/>
  <c r="G18" i="49" s="1"/>
  <c r="H18" i="49" s="1"/>
  <c r="E18" i="49"/>
  <c r="F17" i="48"/>
  <c r="G17" i="48" s="1"/>
  <c r="H17" i="48" s="1"/>
  <c r="D18" i="48"/>
  <c r="E17" i="48"/>
  <c r="D17" i="47"/>
  <c r="E16" i="47"/>
  <c r="D18" i="46"/>
  <c r="F17" i="46"/>
  <c r="G17" i="46" s="1"/>
  <c r="H17" i="46" s="1"/>
  <c r="E17" i="46"/>
  <c r="D17" i="45"/>
  <c r="E16" i="45"/>
  <c r="F17" i="44"/>
  <c r="G17" i="44" s="1"/>
  <c r="H17" i="44" s="1"/>
  <c r="E17" i="44"/>
  <c r="D18" i="44"/>
  <c r="D18" i="43"/>
  <c r="F17" i="43"/>
  <c r="G17" i="43" s="1"/>
  <c r="H17" i="43" s="1"/>
  <c r="E17" i="43"/>
  <c r="D18" i="42"/>
  <c r="F17" i="42"/>
  <c r="G17" i="42" s="1"/>
  <c r="H17" i="42" s="1"/>
  <c r="E17" i="42"/>
  <c r="F17" i="41"/>
  <c r="G17" i="41" s="1"/>
  <c r="H17" i="41" s="1"/>
  <c r="D18" i="41"/>
  <c r="E17" i="41"/>
  <c r="D18" i="40"/>
  <c r="F17" i="40"/>
  <c r="G17" i="40" s="1"/>
  <c r="H17" i="40" s="1"/>
  <c r="E17" i="40"/>
  <c r="D17" i="39"/>
  <c r="E16" i="39"/>
  <c r="I16" i="38"/>
  <c r="D17" i="38"/>
  <c r="E16" i="38"/>
  <c r="D17" i="37"/>
  <c r="E16" i="37"/>
  <c r="D18" i="36"/>
  <c r="E17" i="36"/>
  <c r="F17" i="36"/>
  <c r="G17" i="36" s="1"/>
  <c r="H17" i="36" s="1"/>
  <c r="D18" i="35"/>
  <c r="F17" i="35"/>
  <c r="G17" i="35" s="1"/>
  <c r="H17" i="35" s="1"/>
  <c r="E17" i="35"/>
  <c r="F19" i="34"/>
  <c r="G19" i="34" s="1"/>
  <c r="H19" i="34" s="1"/>
  <c r="E19" i="34"/>
  <c r="D20" i="34"/>
  <c r="F19" i="33"/>
  <c r="G19" i="33" s="1"/>
  <c r="H19" i="33" s="1"/>
  <c r="E19" i="33"/>
  <c r="D20" i="33"/>
  <c r="E20" i="32"/>
  <c r="D21" i="32"/>
  <c r="F20" i="32"/>
  <c r="G20" i="32" s="1"/>
  <c r="H20" i="32" s="1"/>
  <c r="F13" i="3"/>
  <c r="G13" i="3" s="1"/>
  <c r="H13" i="3" s="1"/>
  <c r="E13" i="3"/>
  <c r="D14" i="3"/>
  <c r="D19" i="51" l="1"/>
  <c r="F18" i="51"/>
  <c r="G18" i="51" s="1"/>
  <c r="H18" i="51" s="1"/>
  <c r="E18" i="51"/>
  <c r="D18" i="50"/>
  <c r="F17" i="50"/>
  <c r="G17" i="50" s="1"/>
  <c r="H17" i="50" s="1"/>
  <c r="E17" i="50"/>
  <c r="F19" i="49"/>
  <c r="G19" i="49" s="1"/>
  <c r="H19" i="49" s="1"/>
  <c r="E19" i="49"/>
  <c r="D20" i="49"/>
  <c r="D19" i="48"/>
  <c r="F18" i="48"/>
  <c r="G18" i="48" s="1"/>
  <c r="H18" i="48" s="1"/>
  <c r="E18" i="48"/>
  <c r="D18" i="47"/>
  <c r="F17" i="47"/>
  <c r="G17" i="47" s="1"/>
  <c r="H17" i="47" s="1"/>
  <c r="E17" i="47"/>
  <c r="D19" i="46"/>
  <c r="F18" i="46"/>
  <c r="G18" i="46" s="1"/>
  <c r="H18" i="46" s="1"/>
  <c r="E18" i="46"/>
  <c r="D18" i="45"/>
  <c r="F17" i="45"/>
  <c r="G17" i="45" s="1"/>
  <c r="H17" i="45" s="1"/>
  <c r="E17" i="45"/>
  <c r="D19" i="44"/>
  <c r="F18" i="44"/>
  <c r="G18" i="44" s="1"/>
  <c r="H18" i="44" s="1"/>
  <c r="E18" i="44"/>
  <c r="F18" i="43"/>
  <c r="G18" i="43" s="1"/>
  <c r="H18" i="43" s="1"/>
  <c r="E18" i="43"/>
  <c r="D19" i="43"/>
  <c r="E18" i="42"/>
  <c r="F18" i="42"/>
  <c r="G18" i="42" s="1"/>
  <c r="H18" i="42" s="1"/>
  <c r="D19" i="42"/>
  <c r="F18" i="41"/>
  <c r="G18" i="41" s="1"/>
  <c r="H18" i="41" s="1"/>
  <c r="E18" i="41"/>
  <c r="D19" i="41"/>
  <c r="D19" i="40"/>
  <c r="F18" i="40"/>
  <c r="G18" i="40" s="1"/>
  <c r="H18" i="40" s="1"/>
  <c r="E18" i="40"/>
  <c r="D18" i="39"/>
  <c r="F17" i="39"/>
  <c r="G17" i="39" s="1"/>
  <c r="H17" i="39" s="1"/>
  <c r="E17" i="39"/>
  <c r="D18" i="38"/>
  <c r="F17" i="38"/>
  <c r="G17" i="38" s="1"/>
  <c r="H17" i="38" s="1"/>
  <c r="E17" i="38"/>
  <c r="D18" i="37"/>
  <c r="F17" i="37"/>
  <c r="G17" i="37" s="1"/>
  <c r="H17" i="37" s="1"/>
  <c r="E17" i="37"/>
  <c r="E18" i="36"/>
  <c r="D19" i="36"/>
  <c r="F18" i="36"/>
  <c r="G18" i="36" s="1"/>
  <c r="H18" i="36" s="1"/>
  <c r="F18" i="35"/>
  <c r="G18" i="35" s="1"/>
  <c r="H18" i="35" s="1"/>
  <c r="D19" i="35"/>
  <c r="E18" i="35"/>
  <c r="D21" i="34"/>
  <c r="E20" i="34"/>
  <c r="F20" i="34"/>
  <c r="G20" i="34" s="1"/>
  <c r="H20" i="34" s="1"/>
  <c r="D21" i="33"/>
  <c r="F20" i="33"/>
  <c r="G20" i="33" s="1"/>
  <c r="H20" i="33" s="1"/>
  <c r="E20" i="33"/>
  <c r="D22" i="32"/>
  <c r="E21" i="32"/>
  <c r="F23" i="32" s="1"/>
  <c r="G23" i="32" s="1"/>
  <c r="H23" i="32" s="1"/>
  <c r="F21" i="32"/>
  <c r="G21" i="32" s="1"/>
  <c r="H21" i="32" s="1"/>
  <c r="C23" i="32"/>
  <c r="C16" i="3"/>
  <c r="F14" i="3"/>
  <c r="G14" i="3" s="1"/>
  <c r="H14" i="3" s="1"/>
  <c r="D15" i="3"/>
  <c r="E14" i="3"/>
  <c r="F16" i="3" s="1"/>
  <c r="G16" i="3" s="1"/>
  <c r="H16" i="3" s="1"/>
  <c r="F19" i="51" l="1"/>
  <c r="G19" i="51" s="1"/>
  <c r="H19" i="51" s="1"/>
  <c r="E19" i="51"/>
  <c r="D20" i="51"/>
  <c r="D19" i="50"/>
  <c r="F18" i="50"/>
  <c r="G18" i="50" s="1"/>
  <c r="H18" i="50" s="1"/>
  <c r="E18" i="50"/>
  <c r="D21" i="49"/>
  <c r="F20" i="49"/>
  <c r="G20" i="49" s="1"/>
  <c r="H20" i="49" s="1"/>
  <c r="E20" i="49"/>
  <c r="F19" i="48"/>
  <c r="G19" i="48" s="1"/>
  <c r="H19" i="48" s="1"/>
  <c r="E19" i="48"/>
  <c r="D20" i="48"/>
  <c r="D19" i="47"/>
  <c r="F18" i="47"/>
  <c r="G18" i="47" s="1"/>
  <c r="H18" i="47" s="1"/>
  <c r="E18" i="47"/>
  <c r="F19" i="46"/>
  <c r="G19" i="46" s="1"/>
  <c r="H19" i="46" s="1"/>
  <c r="E19" i="46"/>
  <c r="D20" i="46"/>
  <c r="F18" i="45"/>
  <c r="G18" i="45" s="1"/>
  <c r="H18" i="45" s="1"/>
  <c r="E18" i="45"/>
  <c r="D19" i="45"/>
  <c r="F19" i="44"/>
  <c r="G19" i="44" s="1"/>
  <c r="H19" i="44" s="1"/>
  <c r="E19" i="44"/>
  <c r="D20" i="44"/>
  <c r="F19" i="43"/>
  <c r="G19" i="43" s="1"/>
  <c r="H19" i="43" s="1"/>
  <c r="E19" i="43"/>
  <c r="D20" i="43"/>
  <c r="F19" i="42"/>
  <c r="G19" i="42" s="1"/>
  <c r="H19" i="42" s="1"/>
  <c r="D20" i="42"/>
  <c r="E19" i="42"/>
  <c r="F19" i="41"/>
  <c r="G19" i="41" s="1"/>
  <c r="H19" i="41" s="1"/>
  <c r="E19" i="41"/>
  <c r="D20" i="41"/>
  <c r="F19" i="40"/>
  <c r="G19" i="40" s="1"/>
  <c r="H19" i="40" s="1"/>
  <c r="E19" i="40"/>
  <c r="D20" i="40"/>
  <c r="F18" i="39"/>
  <c r="G18" i="39" s="1"/>
  <c r="H18" i="39" s="1"/>
  <c r="E18" i="39"/>
  <c r="D19" i="39"/>
  <c r="D19" i="38"/>
  <c r="F18" i="38"/>
  <c r="G18" i="38" s="1"/>
  <c r="H18" i="38" s="1"/>
  <c r="E18" i="38"/>
  <c r="F18" i="37"/>
  <c r="G18" i="37" s="1"/>
  <c r="H18" i="37" s="1"/>
  <c r="E18" i="37"/>
  <c r="D19" i="37"/>
  <c r="F19" i="36"/>
  <c r="G19" i="36" s="1"/>
  <c r="H19" i="36" s="1"/>
  <c r="E19" i="36"/>
  <c r="D20" i="36"/>
  <c r="F19" i="35"/>
  <c r="G19" i="35" s="1"/>
  <c r="H19" i="35" s="1"/>
  <c r="D20" i="35"/>
  <c r="E19" i="35"/>
  <c r="E21" i="34"/>
  <c r="F23" i="34" s="1"/>
  <c r="G23" i="34" s="1"/>
  <c r="H23" i="34" s="1"/>
  <c r="D22" i="34"/>
  <c r="F21" i="34"/>
  <c r="G21" i="34" s="1"/>
  <c r="H21" i="34" s="1"/>
  <c r="C23" i="34"/>
  <c r="D22" i="33"/>
  <c r="F21" i="33"/>
  <c r="G21" i="33" s="1"/>
  <c r="H21" i="33" s="1"/>
  <c r="E21" i="33"/>
  <c r="C23" i="33"/>
  <c r="D23" i="32"/>
  <c r="E22" i="32"/>
  <c r="F22" i="32"/>
  <c r="G22" i="32" s="1"/>
  <c r="H22" i="32" s="1"/>
  <c r="I23" i="32" s="1"/>
  <c r="D16" i="3"/>
  <c r="F15" i="3"/>
  <c r="G15" i="3" s="1"/>
  <c r="H15" i="3" s="1"/>
  <c r="I16" i="3" s="1"/>
  <c r="E15" i="3"/>
  <c r="D21" i="51" l="1"/>
  <c r="E20" i="51"/>
  <c r="F20" i="51"/>
  <c r="G20" i="51" s="1"/>
  <c r="H20" i="51" s="1"/>
  <c r="F19" i="50"/>
  <c r="G19" i="50" s="1"/>
  <c r="H19" i="50" s="1"/>
  <c r="E19" i="50"/>
  <c r="D20" i="50"/>
  <c r="F21" i="49"/>
  <c r="G21" i="49" s="1"/>
  <c r="H21" i="49" s="1"/>
  <c r="D22" i="49"/>
  <c r="E21" i="49"/>
  <c r="F23" i="49" s="1"/>
  <c r="G23" i="49" s="1"/>
  <c r="H23" i="49" s="1"/>
  <c r="C23" i="49"/>
  <c r="D21" i="48"/>
  <c r="F20" i="48"/>
  <c r="G20" i="48" s="1"/>
  <c r="H20" i="48" s="1"/>
  <c r="E20" i="48"/>
  <c r="F19" i="47"/>
  <c r="G19" i="47" s="1"/>
  <c r="H19" i="47" s="1"/>
  <c r="E19" i="47"/>
  <c r="D20" i="47"/>
  <c r="D21" i="46"/>
  <c r="F20" i="46"/>
  <c r="G20" i="46" s="1"/>
  <c r="H20" i="46" s="1"/>
  <c r="E20" i="46"/>
  <c r="F19" i="45"/>
  <c r="G19" i="45" s="1"/>
  <c r="H19" i="45" s="1"/>
  <c r="E19" i="45"/>
  <c r="D20" i="45"/>
  <c r="D21" i="44"/>
  <c r="F20" i="44"/>
  <c r="G20" i="44" s="1"/>
  <c r="H20" i="44" s="1"/>
  <c r="E20" i="44"/>
  <c r="D21" i="43"/>
  <c r="F20" i="43"/>
  <c r="G20" i="43" s="1"/>
  <c r="H20" i="43" s="1"/>
  <c r="E20" i="43"/>
  <c r="D21" i="42"/>
  <c r="E20" i="42"/>
  <c r="F20" i="42"/>
  <c r="G20" i="42" s="1"/>
  <c r="H20" i="42" s="1"/>
  <c r="D21" i="41"/>
  <c r="E20" i="41"/>
  <c r="F20" i="41"/>
  <c r="G20" i="41" s="1"/>
  <c r="H20" i="41" s="1"/>
  <c r="D21" i="40"/>
  <c r="E20" i="40"/>
  <c r="F20" i="40"/>
  <c r="G20" i="40" s="1"/>
  <c r="H20" i="40" s="1"/>
  <c r="F19" i="39"/>
  <c r="G19" i="39" s="1"/>
  <c r="H19" i="39" s="1"/>
  <c r="E19" i="39"/>
  <c r="D20" i="39"/>
  <c r="F19" i="38"/>
  <c r="G19" i="38" s="1"/>
  <c r="H19" i="38" s="1"/>
  <c r="D20" i="38"/>
  <c r="E19" i="38"/>
  <c r="F19" i="37"/>
  <c r="G19" i="37" s="1"/>
  <c r="H19" i="37" s="1"/>
  <c r="E19" i="37"/>
  <c r="D20" i="37"/>
  <c r="D21" i="36"/>
  <c r="F20" i="36"/>
  <c r="G20" i="36" s="1"/>
  <c r="H20" i="36" s="1"/>
  <c r="E20" i="36"/>
  <c r="F20" i="35"/>
  <c r="G20" i="35" s="1"/>
  <c r="H20" i="35" s="1"/>
  <c r="D21" i="35"/>
  <c r="E20" i="35"/>
  <c r="F22" i="34"/>
  <c r="G22" i="34" s="1"/>
  <c r="H22" i="34" s="1"/>
  <c r="E22" i="34"/>
  <c r="D23" i="34"/>
  <c r="I23" i="34"/>
  <c r="F22" i="33"/>
  <c r="G22" i="33" s="1"/>
  <c r="H22" i="33" s="1"/>
  <c r="E22" i="33"/>
  <c r="F23" i="33" s="1"/>
  <c r="G23" i="33" s="1"/>
  <c r="H23" i="33" s="1"/>
  <c r="D23" i="33"/>
  <c r="E23" i="32"/>
  <c r="D24" i="32"/>
  <c r="D17" i="3"/>
  <c r="E16" i="3"/>
  <c r="F21" i="51" l="1"/>
  <c r="G21" i="51" s="1"/>
  <c r="H21" i="51" s="1"/>
  <c r="E21" i="51"/>
  <c r="D22" i="51"/>
  <c r="C23" i="51"/>
  <c r="D21" i="50"/>
  <c r="E20" i="50"/>
  <c r="F20" i="50"/>
  <c r="G20" i="50" s="1"/>
  <c r="H20" i="50" s="1"/>
  <c r="F22" i="49"/>
  <c r="G22" i="49" s="1"/>
  <c r="H22" i="49" s="1"/>
  <c r="I23" i="49" s="1"/>
  <c r="E22" i="49"/>
  <c r="D23" i="49"/>
  <c r="D22" i="48"/>
  <c r="F21" i="48"/>
  <c r="G21" i="48" s="1"/>
  <c r="H21" i="48" s="1"/>
  <c r="E21" i="48"/>
  <c r="F23" i="48" s="1"/>
  <c r="G23" i="48" s="1"/>
  <c r="H23" i="48" s="1"/>
  <c r="C23" i="48"/>
  <c r="E20" i="47"/>
  <c r="D21" i="47"/>
  <c r="F20" i="47"/>
  <c r="G20" i="47" s="1"/>
  <c r="H20" i="47" s="1"/>
  <c r="D22" i="46"/>
  <c r="E21" i="46"/>
  <c r="F21" i="46"/>
  <c r="G21" i="46" s="1"/>
  <c r="H21" i="46" s="1"/>
  <c r="C23" i="46"/>
  <c r="D21" i="45"/>
  <c r="F20" i="45"/>
  <c r="G20" i="45" s="1"/>
  <c r="H20" i="45" s="1"/>
  <c r="E20" i="45"/>
  <c r="D22" i="44"/>
  <c r="E21" i="44"/>
  <c r="F23" i="44" s="1"/>
  <c r="G23" i="44" s="1"/>
  <c r="H23" i="44" s="1"/>
  <c r="F21" i="44"/>
  <c r="G21" i="44" s="1"/>
  <c r="H21" i="44" s="1"/>
  <c r="C23" i="44"/>
  <c r="F21" i="43"/>
  <c r="G21" i="43" s="1"/>
  <c r="H21" i="43" s="1"/>
  <c r="E21" i="43"/>
  <c r="F23" i="43" s="1"/>
  <c r="G23" i="43" s="1"/>
  <c r="H23" i="43" s="1"/>
  <c r="D22" i="43"/>
  <c r="C23" i="43"/>
  <c r="F21" i="42"/>
  <c r="G21" i="42" s="1"/>
  <c r="H21" i="42" s="1"/>
  <c r="D22" i="42"/>
  <c r="E21" i="42"/>
  <c r="C23" i="42"/>
  <c r="F21" i="41"/>
  <c r="G21" i="41" s="1"/>
  <c r="H21" i="41" s="1"/>
  <c r="C23" i="41"/>
  <c r="D22" i="41"/>
  <c r="E21" i="41"/>
  <c r="F23" i="41" s="1"/>
  <c r="G23" i="41" s="1"/>
  <c r="H23" i="41" s="1"/>
  <c r="D22" i="40"/>
  <c r="E21" i="40"/>
  <c r="F23" i="40" s="1"/>
  <c r="G23" i="40" s="1"/>
  <c r="H23" i="40" s="1"/>
  <c r="F21" i="40"/>
  <c r="G21" i="40" s="1"/>
  <c r="H21" i="40" s="1"/>
  <c r="C23" i="40"/>
  <c r="D21" i="39"/>
  <c r="E20" i="39"/>
  <c r="F20" i="39"/>
  <c r="G20" i="39" s="1"/>
  <c r="H20" i="39" s="1"/>
  <c r="F20" i="38"/>
  <c r="G20" i="38" s="1"/>
  <c r="H20" i="38" s="1"/>
  <c r="E20" i="38"/>
  <c r="D21" i="38"/>
  <c r="F20" i="37"/>
  <c r="G20" i="37" s="1"/>
  <c r="H20" i="37" s="1"/>
  <c r="E20" i="37"/>
  <c r="D21" i="37"/>
  <c r="F21" i="36"/>
  <c r="G21" i="36" s="1"/>
  <c r="H21" i="36" s="1"/>
  <c r="E21" i="36"/>
  <c r="D22" i="36"/>
  <c r="C23" i="36"/>
  <c r="E21" i="35"/>
  <c r="F23" i="35" s="1"/>
  <c r="G23" i="35" s="1"/>
  <c r="H23" i="35" s="1"/>
  <c r="D22" i="35"/>
  <c r="F21" i="35"/>
  <c r="G21" i="35" s="1"/>
  <c r="H21" i="35" s="1"/>
  <c r="C23" i="35"/>
  <c r="D24" i="34"/>
  <c r="E23" i="34"/>
  <c r="I23" i="33"/>
  <c r="D24" i="33"/>
  <c r="E23" i="33"/>
  <c r="F24" i="32"/>
  <c r="G24" i="32" s="1"/>
  <c r="H24" i="32" s="1"/>
  <c r="E24" i="32"/>
  <c r="D25" i="32"/>
  <c r="D18" i="3"/>
  <c r="E17" i="3"/>
  <c r="F17" i="3"/>
  <c r="G17" i="3" s="1"/>
  <c r="H17" i="3" s="1"/>
  <c r="F22" i="51" l="1"/>
  <c r="G22" i="51" s="1"/>
  <c r="H22" i="51" s="1"/>
  <c r="E22" i="51"/>
  <c r="F23" i="51" s="1"/>
  <c r="G23" i="51" s="1"/>
  <c r="H23" i="51" s="1"/>
  <c r="D23" i="51"/>
  <c r="F21" i="50"/>
  <c r="G21" i="50" s="1"/>
  <c r="H21" i="50" s="1"/>
  <c r="D22" i="50"/>
  <c r="E21" i="50"/>
  <c r="C23" i="50"/>
  <c r="D24" i="49"/>
  <c r="E23" i="49"/>
  <c r="D23" i="48"/>
  <c r="F22" i="48"/>
  <c r="G22" i="48" s="1"/>
  <c r="H22" i="48" s="1"/>
  <c r="I23" i="48" s="1"/>
  <c r="E22" i="48"/>
  <c r="F21" i="47"/>
  <c r="G21" i="47" s="1"/>
  <c r="H21" i="47" s="1"/>
  <c r="D22" i="47"/>
  <c r="E21" i="47"/>
  <c r="F23" i="47" s="1"/>
  <c r="G23" i="47" s="1"/>
  <c r="H23" i="47" s="1"/>
  <c r="C23" i="47"/>
  <c r="F22" i="46"/>
  <c r="G22" i="46" s="1"/>
  <c r="H22" i="46" s="1"/>
  <c r="E22" i="46"/>
  <c r="F23" i="46" s="1"/>
  <c r="G23" i="46" s="1"/>
  <c r="H23" i="46" s="1"/>
  <c r="D23" i="46"/>
  <c r="F21" i="45"/>
  <c r="G21" i="45" s="1"/>
  <c r="H21" i="45" s="1"/>
  <c r="E21" i="45"/>
  <c r="F23" i="45" s="1"/>
  <c r="G23" i="45" s="1"/>
  <c r="H23" i="45" s="1"/>
  <c r="D22" i="45"/>
  <c r="C23" i="45"/>
  <c r="E22" i="44"/>
  <c r="D23" i="44"/>
  <c r="F22" i="44"/>
  <c r="G22" i="44" s="1"/>
  <c r="H22" i="44" s="1"/>
  <c r="I23" i="44" s="1"/>
  <c r="F22" i="43"/>
  <c r="G22" i="43" s="1"/>
  <c r="H22" i="43" s="1"/>
  <c r="I23" i="43" s="1"/>
  <c r="E22" i="43"/>
  <c r="D23" i="43"/>
  <c r="F22" i="42"/>
  <c r="G22" i="42" s="1"/>
  <c r="H22" i="42" s="1"/>
  <c r="D23" i="42"/>
  <c r="E22" i="42"/>
  <c r="F23" i="42" s="1"/>
  <c r="G23" i="42" s="1"/>
  <c r="H23" i="42" s="1"/>
  <c r="I23" i="42" s="1"/>
  <c r="F22" i="41"/>
  <c r="G22" i="41" s="1"/>
  <c r="H22" i="41" s="1"/>
  <c r="I23" i="41" s="1"/>
  <c r="E22" i="41"/>
  <c r="D23" i="41"/>
  <c r="D23" i="40"/>
  <c r="F22" i="40"/>
  <c r="G22" i="40" s="1"/>
  <c r="H22" i="40" s="1"/>
  <c r="I23" i="40" s="1"/>
  <c r="E22" i="40"/>
  <c r="F21" i="39"/>
  <c r="G21" i="39" s="1"/>
  <c r="H21" i="39" s="1"/>
  <c r="E21" i="39"/>
  <c r="D22" i="39"/>
  <c r="C23" i="39"/>
  <c r="D22" i="38"/>
  <c r="F21" i="38"/>
  <c r="G21" i="38" s="1"/>
  <c r="H21" i="38" s="1"/>
  <c r="E21" i="38"/>
  <c r="C23" i="38"/>
  <c r="F21" i="37"/>
  <c r="G21" i="37" s="1"/>
  <c r="H21" i="37" s="1"/>
  <c r="D22" i="37"/>
  <c r="E21" i="37"/>
  <c r="C23" i="37"/>
  <c r="D23" i="36"/>
  <c r="F22" i="36"/>
  <c r="G22" i="36" s="1"/>
  <c r="H22" i="36" s="1"/>
  <c r="E22" i="36"/>
  <c r="F23" i="36" s="1"/>
  <c r="G23" i="36" s="1"/>
  <c r="H23" i="36" s="1"/>
  <c r="E22" i="35"/>
  <c r="F22" i="35"/>
  <c r="G22" i="35" s="1"/>
  <c r="H22" i="35" s="1"/>
  <c r="I23" i="35" s="1"/>
  <c r="D23" i="35"/>
  <c r="F24" i="34"/>
  <c r="G24" i="34" s="1"/>
  <c r="H24" i="34" s="1"/>
  <c r="E24" i="34"/>
  <c r="D25" i="34"/>
  <c r="E24" i="33"/>
  <c r="D25" i="33"/>
  <c r="F24" i="33"/>
  <c r="G24" i="33" s="1"/>
  <c r="H24" i="33" s="1"/>
  <c r="F25" i="32"/>
  <c r="G25" i="32" s="1"/>
  <c r="H25" i="32" s="1"/>
  <c r="E25" i="32"/>
  <c r="D26" i="32"/>
  <c r="D19" i="3"/>
  <c r="F18" i="3"/>
  <c r="G18" i="3" s="1"/>
  <c r="H18" i="3" s="1"/>
  <c r="E18" i="3"/>
  <c r="I23" i="51" l="1"/>
  <c r="D24" i="51"/>
  <c r="E23" i="51"/>
  <c r="D23" i="50"/>
  <c r="E22" i="50"/>
  <c r="F23" i="50" s="1"/>
  <c r="G23" i="50" s="1"/>
  <c r="H23" i="50" s="1"/>
  <c r="F22" i="50"/>
  <c r="G22" i="50" s="1"/>
  <c r="H22" i="50" s="1"/>
  <c r="F24" i="49"/>
  <c r="G24" i="49" s="1"/>
  <c r="H24" i="49" s="1"/>
  <c r="E24" i="49"/>
  <c r="D25" i="49"/>
  <c r="E23" i="48"/>
  <c r="D24" i="48"/>
  <c r="F22" i="47"/>
  <c r="G22" i="47" s="1"/>
  <c r="H22" i="47" s="1"/>
  <c r="D23" i="47"/>
  <c r="E22" i="47"/>
  <c r="I23" i="47"/>
  <c r="I23" i="46"/>
  <c r="D24" i="46"/>
  <c r="E23" i="46"/>
  <c r="E22" i="45"/>
  <c r="D23" i="45"/>
  <c r="F22" i="45"/>
  <c r="G22" i="45" s="1"/>
  <c r="H22" i="45" s="1"/>
  <c r="I23" i="45"/>
  <c r="D24" i="44"/>
  <c r="E23" i="44"/>
  <c r="D24" i="43"/>
  <c r="E23" i="43"/>
  <c r="D24" i="42"/>
  <c r="E23" i="42"/>
  <c r="D24" i="41"/>
  <c r="E23" i="41"/>
  <c r="E23" i="40"/>
  <c r="D24" i="40"/>
  <c r="E22" i="39"/>
  <c r="F23" i="39" s="1"/>
  <c r="G23" i="39" s="1"/>
  <c r="H23" i="39" s="1"/>
  <c r="D23" i="39"/>
  <c r="F22" i="39"/>
  <c r="G22" i="39" s="1"/>
  <c r="H22" i="39" s="1"/>
  <c r="E22" i="38"/>
  <c r="F23" i="38" s="1"/>
  <c r="G23" i="38" s="1"/>
  <c r="H23" i="38" s="1"/>
  <c r="D23" i="38"/>
  <c r="F22" i="38"/>
  <c r="G22" i="38" s="1"/>
  <c r="H22" i="38" s="1"/>
  <c r="D23" i="37"/>
  <c r="E22" i="37"/>
  <c r="F23" i="37" s="1"/>
  <c r="G23" i="37" s="1"/>
  <c r="H23" i="37" s="1"/>
  <c r="F22" i="37"/>
  <c r="G22" i="37" s="1"/>
  <c r="H22" i="37" s="1"/>
  <c r="I23" i="36"/>
  <c r="D24" i="36"/>
  <c r="E23" i="36"/>
  <c r="D24" i="35"/>
  <c r="E23" i="35"/>
  <c r="F25" i="34"/>
  <c r="G25" i="34" s="1"/>
  <c r="H25" i="34" s="1"/>
  <c r="D26" i="34"/>
  <c r="E25" i="34"/>
  <c r="D26" i="33"/>
  <c r="F25" i="33"/>
  <c r="G25" i="33" s="1"/>
  <c r="H25" i="33" s="1"/>
  <c r="E25" i="33"/>
  <c r="E26" i="32"/>
  <c r="D27" i="32"/>
  <c r="F26" i="32"/>
  <c r="G26" i="32" s="1"/>
  <c r="H26" i="32" s="1"/>
  <c r="D20" i="3"/>
  <c r="F19" i="3"/>
  <c r="G19" i="3" s="1"/>
  <c r="H19" i="3" s="1"/>
  <c r="E19" i="3"/>
  <c r="F24" i="51" l="1"/>
  <c r="G24" i="51" s="1"/>
  <c r="H24" i="51" s="1"/>
  <c r="E24" i="51"/>
  <c r="D25" i="51"/>
  <c r="I23" i="50"/>
  <c r="D24" i="50"/>
  <c r="E23" i="50"/>
  <c r="D26" i="49"/>
  <c r="F25" i="49"/>
  <c r="G25" i="49" s="1"/>
  <c r="H25" i="49" s="1"/>
  <c r="E25" i="49"/>
  <c r="F24" i="48"/>
  <c r="G24" i="48" s="1"/>
  <c r="H24" i="48" s="1"/>
  <c r="E24" i="48"/>
  <c r="D25" i="48"/>
  <c r="D24" i="47"/>
  <c r="E23" i="47"/>
  <c r="F24" i="46"/>
  <c r="G24" i="46" s="1"/>
  <c r="H24" i="46" s="1"/>
  <c r="E24" i="46"/>
  <c r="D25" i="46"/>
  <c r="D24" i="45"/>
  <c r="E23" i="45"/>
  <c r="F24" i="44"/>
  <c r="G24" i="44" s="1"/>
  <c r="H24" i="44" s="1"/>
  <c r="E24" i="44"/>
  <c r="D25" i="44"/>
  <c r="F24" i="43"/>
  <c r="G24" i="43" s="1"/>
  <c r="H24" i="43" s="1"/>
  <c r="E24" i="43"/>
  <c r="D25" i="43"/>
  <c r="D25" i="42"/>
  <c r="F24" i="42"/>
  <c r="G24" i="42" s="1"/>
  <c r="H24" i="42" s="1"/>
  <c r="E24" i="42"/>
  <c r="D25" i="41"/>
  <c r="F24" i="41"/>
  <c r="G24" i="41" s="1"/>
  <c r="H24" i="41" s="1"/>
  <c r="E24" i="41"/>
  <c r="F24" i="40"/>
  <c r="G24" i="40" s="1"/>
  <c r="H24" i="40" s="1"/>
  <c r="D25" i="40"/>
  <c r="E24" i="40"/>
  <c r="I23" i="39"/>
  <c r="D24" i="39"/>
  <c r="E23" i="39"/>
  <c r="I23" i="38"/>
  <c r="E23" i="38"/>
  <c r="D24" i="38"/>
  <c r="I23" i="37"/>
  <c r="D24" i="37"/>
  <c r="E23" i="37"/>
  <c r="F24" i="36"/>
  <c r="G24" i="36" s="1"/>
  <c r="H24" i="36" s="1"/>
  <c r="E24" i="36"/>
  <c r="D25" i="36"/>
  <c r="E24" i="35"/>
  <c r="F24" i="35"/>
  <c r="G24" i="35" s="1"/>
  <c r="H24" i="35" s="1"/>
  <c r="D25" i="35"/>
  <c r="F26" i="34"/>
  <c r="G26" i="34" s="1"/>
  <c r="H26" i="34" s="1"/>
  <c r="E26" i="34"/>
  <c r="D27" i="34"/>
  <c r="F26" i="33"/>
  <c r="G26" i="33" s="1"/>
  <c r="H26" i="33" s="1"/>
  <c r="D27" i="33"/>
  <c r="E26" i="33"/>
  <c r="D28" i="32"/>
  <c r="F27" i="32"/>
  <c r="G27" i="32" s="1"/>
  <c r="H27" i="32" s="1"/>
  <c r="E27" i="32"/>
  <c r="E20" i="3"/>
  <c r="D21" i="3"/>
  <c r="F20" i="3"/>
  <c r="G20" i="3" s="1"/>
  <c r="H20" i="3" s="1"/>
  <c r="D26" i="51" l="1"/>
  <c r="E25" i="51"/>
  <c r="F25" i="51"/>
  <c r="G25" i="51" s="1"/>
  <c r="H25" i="51" s="1"/>
  <c r="F24" i="50"/>
  <c r="G24" i="50" s="1"/>
  <c r="H24" i="50" s="1"/>
  <c r="E24" i="50"/>
  <c r="D25" i="50"/>
  <c r="F26" i="49"/>
  <c r="G26" i="49" s="1"/>
  <c r="H26" i="49" s="1"/>
  <c r="E26" i="49"/>
  <c r="D27" i="49"/>
  <c r="D26" i="48"/>
  <c r="F25" i="48"/>
  <c r="G25" i="48" s="1"/>
  <c r="H25" i="48" s="1"/>
  <c r="E25" i="48"/>
  <c r="F24" i="47"/>
  <c r="G24" i="47" s="1"/>
  <c r="H24" i="47" s="1"/>
  <c r="E24" i="47"/>
  <c r="D25" i="47"/>
  <c r="F25" i="46"/>
  <c r="G25" i="46" s="1"/>
  <c r="H25" i="46" s="1"/>
  <c r="E25" i="46"/>
  <c r="D26" i="46"/>
  <c r="F24" i="45"/>
  <c r="G24" i="45" s="1"/>
  <c r="H24" i="45" s="1"/>
  <c r="E24" i="45"/>
  <c r="D25" i="45"/>
  <c r="F25" i="44"/>
  <c r="G25" i="44" s="1"/>
  <c r="H25" i="44" s="1"/>
  <c r="E25" i="44"/>
  <c r="D26" i="44"/>
  <c r="F25" i="43"/>
  <c r="G25" i="43" s="1"/>
  <c r="H25" i="43" s="1"/>
  <c r="D26" i="43"/>
  <c r="E25" i="43"/>
  <c r="E25" i="42"/>
  <c r="F25" i="42"/>
  <c r="G25" i="42" s="1"/>
  <c r="H25" i="42" s="1"/>
  <c r="D26" i="42"/>
  <c r="D26" i="41"/>
  <c r="E25" i="41"/>
  <c r="F25" i="41"/>
  <c r="G25" i="41" s="1"/>
  <c r="H25" i="41" s="1"/>
  <c r="F25" i="40"/>
  <c r="G25" i="40" s="1"/>
  <c r="H25" i="40" s="1"/>
  <c r="E25" i="40"/>
  <c r="D26" i="40"/>
  <c r="F24" i="39"/>
  <c r="G24" i="39" s="1"/>
  <c r="H24" i="39" s="1"/>
  <c r="E24" i="39"/>
  <c r="D25" i="39"/>
  <c r="F24" i="38"/>
  <c r="G24" i="38" s="1"/>
  <c r="H24" i="38" s="1"/>
  <c r="E24" i="38"/>
  <c r="D25" i="38"/>
  <c r="F24" i="37"/>
  <c r="G24" i="37" s="1"/>
  <c r="H24" i="37" s="1"/>
  <c r="E24" i="37"/>
  <c r="D25" i="37"/>
  <c r="D26" i="36"/>
  <c r="E25" i="36"/>
  <c r="F25" i="36"/>
  <c r="G25" i="36" s="1"/>
  <c r="H25" i="36" s="1"/>
  <c r="E25" i="35"/>
  <c r="D26" i="35"/>
  <c r="F25" i="35"/>
  <c r="G25" i="35" s="1"/>
  <c r="H25" i="35" s="1"/>
  <c r="F27" i="34"/>
  <c r="G27" i="34" s="1"/>
  <c r="H27" i="34" s="1"/>
  <c r="E27" i="34"/>
  <c r="D28" i="34"/>
  <c r="F27" i="33"/>
  <c r="G27" i="33" s="1"/>
  <c r="H27" i="33" s="1"/>
  <c r="E27" i="33"/>
  <c r="D28" i="33"/>
  <c r="D29" i="32"/>
  <c r="F28" i="32"/>
  <c r="G28" i="32" s="1"/>
  <c r="H28" i="32" s="1"/>
  <c r="E28" i="32"/>
  <c r="F30" i="32" s="1"/>
  <c r="G30" i="32" s="1"/>
  <c r="H30" i="32" s="1"/>
  <c r="C30" i="32"/>
  <c r="C23" i="3"/>
  <c r="D22" i="3"/>
  <c r="E21" i="3"/>
  <c r="F23" i="3" s="1"/>
  <c r="G23" i="3" s="1"/>
  <c r="H23" i="3" s="1"/>
  <c r="F21" i="3"/>
  <c r="G21" i="3" s="1"/>
  <c r="H21" i="3" s="1"/>
  <c r="F26" i="51" l="1"/>
  <c r="G26" i="51" s="1"/>
  <c r="H26" i="51" s="1"/>
  <c r="E26" i="51"/>
  <c r="D27" i="51"/>
  <c r="D26" i="50"/>
  <c r="E25" i="50"/>
  <c r="F25" i="50"/>
  <c r="G25" i="50" s="1"/>
  <c r="H25" i="50" s="1"/>
  <c r="D28" i="49"/>
  <c r="E27" i="49"/>
  <c r="F27" i="49"/>
  <c r="G27" i="49" s="1"/>
  <c r="H27" i="49" s="1"/>
  <c r="D27" i="48"/>
  <c r="F26" i="48"/>
  <c r="G26" i="48" s="1"/>
  <c r="H26" i="48" s="1"/>
  <c r="E26" i="48"/>
  <c r="D26" i="47"/>
  <c r="E25" i="47"/>
  <c r="F25" i="47"/>
  <c r="G25" i="47" s="1"/>
  <c r="H25" i="47" s="1"/>
  <c r="F26" i="46"/>
  <c r="G26" i="46" s="1"/>
  <c r="H26" i="46" s="1"/>
  <c r="E26" i="46"/>
  <c r="D27" i="46"/>
  <c r="F25" i="45"/>
  <c r="G25" i="45" s="1"/>
  <c r="H25" i="45" s="1"/>
  <c r="E25" i="45"/>
  <c r="D26" i="45"/>
  <c r="F26" i="44"/>
  <c r="G26" i="44" s="1"/>
  <c r="H26" i="44" s="1"/>
  <c r="E26" i="44"/>
  <c r="D27" i="44"/>
  <c r="F26" i="43"/>
  <c r="G26" i="43" s="1"/>
  <c r="H26" i="43" s="1"/>
  <c r="D27" i="43"/>
  <c r="E26" i="43"/>
  <c r="F26" i="42"/>
  <c r="G26" i="42" s="1"/>
  <c r="H26" i="42" s="1"/>
  <c r="E26" i="42"/>
  <c r="D27" i="42"/>
  <c r="F26" i="41"/>
  <c r="G26" i="41" s="1"/>
  <c r="H26" i="41" s="1"/>
  <c r="D27" i="41"/>
  <c r="E26" i="41"/>
  <c r="D27" i="40"/>
  <c r="F26" i="40"/>
  <c r="G26" i="40" s="1"/>
  <c r="H26" i="40" s="1"/>
  <c r="E26" i="40"/>
  <c r="F25" i="39"/>
  <c r="G25" i="39" s="1"/>
  <c r="H25" i="39" s="1"/>
  <c r="E25" i="39"/>
  <c r="D26" i="39"/>
  <c r="F25" i="38"/>
  <c r="G25" i="38" s="1"/>
  <c r="H25" i="38" s="1"/>
  <c r="E25" i="38"/>
  <c r="D26" i="38"/>
  <c r="D26" i="37"/>
  <c r="F25" i="37"/>
  <c r="G25" i="37" s="1"/>
  <c r="H25" i="37" s="1"/>
  <c r="E25" i="37"/>
  <c r="F26" i="36"/>
  <c r="G26" i="36" s="1"/>
  <c r="H26" i="36" s="1"/>
  <c r="E26" i="36"/>
  <c r="D27" i="36"/>
  <c r="F26" i="35"/>
  <c r="G26" i="35" s="1"/>
  <c r="H26" i="35" s="1"/>
  <c r="D27" i="35"/>
  <c r="E26" i="35"/>
  <c r="D29" i="34"/>
  <c r="F28" i="34"/>
  <c r="G28" i="34" s="1"/>
  <c r="H28" i="34" s="1"/>
  <c r="E28" i="34"/>
  <c r="C30" i="34"/>
  <c r="E28" i="33"/>
  <c r="D29" i="33"/>
  <c r="F28" i="33"/>
  <c r="G28" i="33" s="1"/>
  <c r="H28" i="33" s="1"/>
  <c r="C30" i="33"/>
  <c r="E29" i="32"/>
  <c r="D30" i="32"/>
  <c r="F29" i="32"/>
  <c r="G29" i="32" s="1"/>
  <c r="H29" i="32" s="1"/>
  <c r="I30" i="32" s="1"/>
  <c r="D23" i="3"/>
  <c r="F22" i="3"/>
  <c r="G22" i="3" s="1"/>
  <c r="H22" i="3" s="1"/>
  <c r="I23" i="3" s="1"/>
  <c r="E22" i="3"/>
  <c r="D28" i="51" l="1"/>
  <c r="E27" i="51"/>
  <c r="F27" i="51"/>
  <c r="G27" i="51" s="1"/>
  <c r="H27" i="51" s="1"/>
  <c r="F26" i="50"/>
  <c r="G26" i="50" s="1"/>
  <c r="H26" i="50" s="1"/>
  <c r="E26" i="50"/>
  <c r="D27" i="50"/>
  <c r="D29" i="49"/>
  <c r="F28" i="49"/>
  <c r="G28" i="49" s="1"/>
  <c r="H28" i="49" s="1"/>
  <c r="E28" i="49"/>
  <c r="C30" i="49"/>
  <c r="F27" i="48"/>
  <c r="G27" i="48" s="1"/>
  <c r="H27" i="48" s="1"/>
  <c r="D28" i="48"/>
  <c r="E27" i="48"/>
  <c r="F26" i="47"/>
  <c r="G26" i="47" s="1"/>
  <c r="H26" i="47" s="1"/>
  <c r="E26" i="47"/>
  <c r="D27" i="47"/>
  <c r="D28" i="46"/>
  <c r="E27" i="46"/>
  <c r="F27" i="46"/>
  <c r="G27" i="46" s="1"/>
  <c r="H27" i="46" s="1"/>
  <c r="F26" i="45"/>
  <c r="G26" i="45" s="1"/>
  <c r="H26" i="45" s="1"/>
  <c r="D27" i="45"/>
  <c r="E26" i="45"/>
  <c r="D28" i="44"/>
  <c r="E27" i="44"/>
  <c r="F27" i="44"/>
  <c r="G27" i="44" s="1"/>
  <c r="H27" i="44" s="1"/>
  <c r="F27" i="43"/>
  <c r="G27" i="43" s="1"/>
  <c r="H27" i="43" s="1"/>
  <c r="E27" i="43"/>
  <c r="D28" i="43"/>
  <c r="D28" i="42"/>
  <c r="F27" i="42"/>
  <c r="G27" i="42" s="1"/>
  <c r="H27" i="42" s="1"/>
  <c r="E27" i="42"/>
  <c r="F27" i="41"/>
  <c r="G27" i="41" s="1"/>
  <c r="H27" i="41" s="1"/>
  <c r="D28" i="41"/>
  <c r="E27" i="41"/>
  <c r="D28" i="40"/>
  <c r="F27" i="40"/>
  <c r="G27" i="40" s="1"/>
  <c r="H27" i="40" s="1"/>
  <c r="E27" i="40"/>
  <c r="F26" i="39"/>
  <c r="G26" i="39" s="1"/>
  <c r="H26" i="39" s="1"/>
  <c r="D27" i="39"/>
  <c r="E26" i="39"/>
  <c r="D27" i="38"/>
  <c r="F26" i="38"/>
  <c r="G26" i="38" s="1"/>
  <c r="H26" i="38" s="1"/>
  <c r="E26" i="38"/>
  <c r="F26" i="37"/>
  <c r="G26" i="37" s="1"/>
  <c r="H26" i="37" s="1"/>
  <c r="D27" i="37"/>
  <c r="E26" i="37"/>
  <c r="F27" i="36"/>
  <c r="G27" i="36" s="1"/>
  <c r="H27" i="36" s="1"/>
  <c r="E27" i="36"/>
  <c r="D28" i="36"/>
  <c r="F27" i="35"/>
  <c r="G27" i="35" s="1"/>
  <c r="H27" i="35" s="1"/>
  <c r="E27" i="35"/>
  <c r="D28" i="35"/>
  <c r="F30" i="34"/>
  <c r="G30" i="34" s="1"/>
  <c r="H30" i="34" s="1"/>
  <c r="E29" i="34"/>
  <c r="D30" i="34"/>
  <c r="F29" i="34"/>
  <c r="G29" i="34" s="1"/>
  <c r="H29" i="34" s="1"/>
  <c r="I30" i="34" s="1"/>
  <c r="E29" i="33"/>
  <c r="F30" i="33" s="1"/>
  <c r="G30" i="33" s="1"/>
  <c r="H30" i="33" s="1"/>
  <c r="F29" i="33"/>
  <c r="G29" i="33" s="1"/>
  <c r="H29" i="33" s="1"/>
  <c r="I30" i="33" s="1"/>
  <c r="D30" i="33"/>
  <c r="E30" i="32"/>
  <c r="D31" i="32"/>
  <c r="D24" i="3"/>
  <c r="E23" i="3"/>
  <c r="D29" i="51" l="1"/>
  <c r="F28" i="51"/>
  <c r="G28" i="51" s="1"/>
  <c r="H28" i="51" s="1"/>
  <c r="E28" i="51"/>
  <c r="C30" i="51"/>
  <c r="D28" i="50"/>
  <c r="F27" i="50"/>
  <c r="G27" i="50" s="1"/>
  <c r="H27" i="50" s="1"/>
  <c r="E27" i="50"/>
  <c r="F30" i="49"/>
  <c r="G30" i="49" s="1"/>
  <c r="H30" i="49" s="1"/>
  <c r="E29" i="49"/>
  <c r="F29" i="49"/>
  <c r="G29" i="49" s="1"/>
  <c r="H29" i="49" s="1"/>
  <c r="I30" i="49" s="1"/>
  <c r="D30" i="49"/>
  <c r="D29" i="48"/>
  <c r="E28" i="48"/>
  <c r="F30" i="48" s="1"/>
  <c r="G30" i="48" s="1"/>
  <c r="H30" i="48" s="1"/>
  <c r="F28" i="48"/>
  <c r="G28" i="48" s="1"/>
  <c r="H28" i="48" s="1"/>
  <c r="C30" i="48"/>
  <c r="F27" i="47"/>
  <c r="G27" i="47" s="1"/>
  <c r="H27" i="47" s="1"/>
  <c r="E27" i="47"/>
  <c r="D28" i="47"/>
  <c r="D29" i="46"/>
  <c r="E28" i="46"/>
  <c r="F28" i="46"/>
  <c r="G28" i="46" s="1"/>
  <c r="H28" i="46" s="1"/>
  <c r="C30" i="46"/>
  <c r="E27" i="45"/>
  <c r="D28" i="45"/>
  <c r="F27" i="45"/>
  <c r="G27" i="45" s="1"/>
  <c r="H27" i="45" s="1"/>
  <c r="D29" i="44"/>
  <c r="E28" i="44"/>
  <c r="F30" i="44" s="1"/>
  <c r="G30" i="44" s="1"/>
  <c r="H30" i="44" s="1"/>
  <c r="F28" i="44"/>
  <c r="G28" i="44" s="1"/>
  <c r="H28" i="44" s="1"/>
  <c r="C30" i="44"/>
  <c r="D29" i="43"/>
  <c r="E28" i="43"/>
  <c r="F30" i="43" s="1"/>
  <c r="G30" i="43" s="1"/>
  <c r="H30" i="43" s="1"/>
  <c r="F28" i="43"/>
  <c r="G28" i="43" s="1"/>
  <c r="H28" i="43" s="1"/>
  <c r="C30" i="43"/>
  <c r="F28" i="42"/>
  <c r="G28" i="42" s="1"/>
  <c r="H28" i="42" s="1"/>
  <c r="C30" i="42"/>
  <c r="D29" i="42"/>
  <c r="E28" i="42"/>
  <c r="F30" i="42" s="1"/>
  <c r="G30" i="42" s="1"/>
  <c r="H30" i="42" s="1"/>
  <c r="D29" i="41"/>
  <c r="E28" i="41"/>
  <c r="C30" i="41"/>
  <c r="F28" i="41"/>
  <c r="G28" i="41" s="1"/>
  <c r="H28" i="41" s="1"/>
  <c r="E28" i="40"/>
  <c r="F30" i="40" s="1"/>
  <c r="G30" i="40" s="1"/>
  <c r="H30" i="40" s="1"/>
  <c r="F28" i="40"/>
  <c r="G28" i="40" s="1"/>
  <c r="H28" i="40" s="1"/>
  <c r="D29" i="40"/>
  <c r="C30" i="40"/>
  <c r="E27" i="39"/>
  <c r="D28" i="39"/>
  <c r="F27" i="39"/>
  <c r="G27" i="39" s="1"/>
  <c r="H27" i="39" s="1"/>
  <c r="D28" i="38"/>
  <c r="F27" i="38"/>
  <c r="G27" i="38" s="1"/>
  <c r="H27" i="38" s="1"/>
  <c r="E27" i="38"/>
  <c r="E27" i="37"/>
  <c r="F27" i="37"/>
  <c r="G27" i="37" s="1"/>
  <c r="H27" i="37" s="1"/>
  <c r="D28" i="37"/>
  <c r="D29" i="36"/>
  <c r="F28" i="36"/>
  <c r="G28" i="36" s="1"/>
  <c r="H28" i="36" s="1"/>
  <c r="E28" i="36"/>
  <c r="F30" i="36" s="1"/>
  <c r="G30" i="36" s="1"/>
  <c r="H30" i="36" s="1"/>
  <c r="C30" i="36"/>
  <c r="C30" i="35"/>
  <c r="E28" i="35"/>
  <c r="F30" i="35" s="1"/>
  <c r="G30" i="35" s="1"/>
  <c r="H30" i="35" s="1"/>
  <c r="D29" i="35"/>
  <c r="F28" i="35"/>
  <c r="G28" i="35" s="1"/>
  <c r="H28" i="35" s="1"/>
  <c r="E30" i="34"/>
  <c r="D31" i="34"/>
  <c r="D31" i="33"/>
  <c r="E30" i="33"/>
  <c r="F31" i="32"/>
  <c r="G31" i="32" s="1"/>
  <c r="H31" i="32" s="1"/>
  <c r="E31" i="32"/>
  <c r="D32" i="32"/>
  <c r="F24" i="3"/>
  <c r="G24" i="3" s="1"/>
  <c r="H24" i="3" s="1"/>
  <c r="D25" i="3"/>
  <c r="E24" i="3"/>
  <c r="E29" i="51" l="1"/>
  <c r="F30" i="51" s="1"/>
  <c r="G30" i="51" s="1"/>
  <c r="H30" i="51" s="1"/>
  <c r="D30" i="51"/>
  <c r="F29" i="51"/>
  <c r="G29" i="51" s="1"/>
  <c r="H29" i="51" s="1"/>
  <c r="D29" i="50"/>
  <c r="F28" i="50"/>
  <c r="G28" i="50" s="1"/>
  <c r="H28" i="50" s="1"/>
  <c r="E28" i="50"/>
  <c r="F30" i="50" s="1"/>
  <c r="G30" i="50" s="1"/>
  <c r="H30" i="50" s="1"/>
  <c r="C30" i="50"/>
  <c r="D31" i="49"/>
  <c r="E30" i="49"/>
  <c r="E29" i="48"/>
  <c r="F29" i="48"/>
  <c r="G29" i="48" s="1"/>
  <c r="H29" i="48" s="1"/>
  <c r="I30" i="48" s="1"/>
  <c r="D30" i="48"/>
  <c r="D29" i="47"/>
  <c r="E28" i="47"/>
  <c r="F28" i="47"/>
  <c r="G28" i="47" s="1"/>
  <c r="H28" i="47" s="1"/>
  <c r="C30" i="47"/>
  <c r="E29" i="46"/>
  <c r="F30" i="46" s="1"/>
  <c r="G30" i="46" s="1"/>
  <c r="H30" i="46" s="1"/>
  <c r="D30" i="46"/>
  <c r="F29" i="46"/>
  <c r="G29" i="46" s="1"/>
  <c r="H29" i="46" s="1"/>
  <c r="D29" i="45"/>
  <c r="E28" i="45"/>
  <c r="F30" i="45" s="1"/>
  <c r="G30" i="45" s="1"/>
  <c r="H30" i="45" s="1"/>
  <c r="F28" i="45"/>
  <c r="G28" i="45" s="1"/>
  <c r="H28" i="45" s="1"/>
  <c r="C30" i="45"/>
  <c r="E29" i="44"/>
  <c r="F29" i="44"/>
  <c r="G29" i="44" s="1"/>
  <c r="H29" i="44" s="1"/>
  <c r="I30" i="44" s="1"/>
  <c r="D30" i="44"/>
  <c r="E29" i="43"/>
  <c r="D30" i="43"/>
  <c r="F29" i="43"/>
  <c r="G29" i="43" s="1"/>
  <c r="H29" i="43" s="1"/>
  <c r="I30" i="43" s="1"/>
  <c r="F29" i="42"/>
  <c r="G29" i="42" s="1"/>
  <c r="H29" i="42" s="1"/>
  <c r="I30" i="42" s="1"/>
  <c r="E29" i="42"/>
  <c r="D30" i="42"/>
  <c r="E29" i="41"/>
  <c r="F30" i="41" s="1"/>
  <c r="G30" i="41" s="1"/>
  <c r="H30" i="41" s="1"/>
  <c r="D30" i="41"/>
  <c r="F29" i="41"/>
  <c r="G29" i="41" s="1"/>
  <c r="H29" i="41" s="1"/>
  <c r="E29" i="40"/>
  <c r="D30" i="40"/>
  <c r="F29" i="40"/>
  <c r="G29" i="40" s="1"/>
  <c r="H29" i="40" s="1"/>
  <c r="I30" i="40" s="1"/>
  <c r="D29" i="39"/>
  <c r="E28" i="39"/>
  <c r="F28" i="39"/>
  <c r="G28" i="39" s="1"/>
  <c r="H28" i="39" s="1"/>
  <c r="C30" i="39"/>
  <c r="D29" i="38"/>
  <c r="F28" i="38"/>
  <c r="G28" i="38" s="1"/>
  <c r="H28" i="38" s="1"/>
  <c r="E28" i="38"/>
  <c r="F30" i="38" s="1"/>
  <c r="G30" i="38" s="1"/>
  <c r="H30" i="38" s="1"/>
  <c r="C30" i="38"/>
  <c r="D29" i="37"/>
  <c r="E28" i="37"/>
  <c r="F30" i="37" s="1"/>
  <c r="G30" i="37" s="1"/>
  <c r="H30" i="37" s="1"/>
  <c r="F28" i="37"/>
  <c r="G28" i="37" s="1"/>
  <c r="H28" i="37" s="1"/>
  <c r="C30" i="37"/>
  <c r="E29" i="36"/>
  <c r="F29" i="36"/>
  <c r="G29" i="36" s="1"/>
  <c r="H29" i="36" s="1"/>
  <c r="I30" i="36" s="1"/>
  <c r="D30" i="36"/>
  <c r="E29" i="35"/>
  <c r="D30" i="35"/>
  <c r="F29" i="35"/>
  <c r="G29" i="35" s="1"/>
  <c r="H29" i="35" s="1"/>
  <c r="I30" i="35" s="1"/>
  <c r="F31" i="34"/>
  <c r="G31" i="34" s="1"/>
  <c r="H31" i="34" s="1"/>
  <c r="E31" i="34"/>
  <c r="D32" i="34"/>
  <c r="E31" i="33"/>
  <c r="F31" i="33"/>
  <c r="G31" i="33" s="1"/>
  <c r="H31" i="33" s="1"/>
  <c r="D32" i="33"/>
  <c r="E32" i="32"/>
  <c r="D33" i="32"/>
  <c r="F32" i="32"/>
  <c r="G32" i="32" s="1"/>
  <c r="H32" i="32" s="1"/>
  <c r="D26" i="3"/>
  <c r="F25" i="3"/>
  <c r="G25" i="3" s="1"/>
  <c r="H25" i="3" s="1"/>
  <c r="E25" i="3"/>
  <c r="I30" i="51" l="1"/>
  <c r="D31" i="51"/>
  <c r="E30" i="51"/>
  <c r="E29" i="50"/>
  <c r="F29" i="50"/>
  <c r="G29" i="50" s="1"/>
  <c r="H29" i="50" s="1"/>
  <c r="I30" i="50" s="1"/>
  <c r="D30" i="50"/>
  <c r="F31" i="49"/>
  <c r="G31" i="49" s="1"/>
  <c r="H31" i="49" s="1"/>
  <c r="E31" i="49"/>
  <c r="D32" i="49"/>
  <c r="D31" i="48"/>
  <c r="E30" i="48"/>
  <c r="E29" i="47"/>
  <c r="F30" i="47" s="1"/>
  <c r="G30" i="47" s="1"/>
  <c r="H30" i="47" s="1"/>
  <c r="F29" i="47"/>
  <c r="G29" i="47" s="1"/>
  <c r="H29" i="47" s="1"/>
  <c r="D30" i="47"/>
  <c r="I30" i="46"/>
  <c r="D31" i="46"/>
  <c r="E30" i="46"/>
  <c r="E29" i="45"/>
  <c r="D30" i="45"/>
  <c r="F29" i="45"/>
  <c r="G29" i="45" s="1"/>
  <c r="H29" i="45" s="1"/>
  <c r="I30" i="45" s="1"/>
  <c r="D31" i="44"/>
  <c r="E30" i="44"/>
  <c r="E30" i="43"/>
  <c r="D31" i="43"/>
  <c r="E30" i="42"/>
  <c r="D31" i="42"/>
  <c r="I30" i="41"/>
  <c r="D31" i="41"/>
  <c r="E30" i="41"/>
  <c r="D31" i="40"/>
  <c r="E30" i="40"/>
  <c r="E29" i="39"/>
  <c r="F30" i="39" s="1"/>
  <c r="G30" i="39" s="1"/>
  <c r="H30" i="39" s="1"/>
  <c r="D30" i="39"/>
  <c r="F29" i="39"/>
  <c r="G29" i="39" s="1"/>
  <c r="H29" i="39" s="1"/>
  <c r="E29" i="38"/>
  <c r="D30" i="38"/>
  <c r="F29" i="38"/>
  <c r="G29" i="38" s="1"/>
  <c r="H29" i="38" s="1"/>
  <c r="I30" i="38" s="1"/>
  <c r="E29" i="37"/>
  <c r="D30" i="37"/>
  <c r="F29" i="37"/>
  <c r="G29" i="37" s="1"/>
  <c r="H29" i="37" s="1"/>
  <c r="I30" i="37" s="1"/>
  <c r="D31" i="36"/>
  <c r="E30" i="36"/>
  <c r="D31" i="35"/>
  <c r="E30" i="35"/>
  <c r="D33" i="34"/>
  <c r="F32" i="34"/>
  <c r="G32" i="34" s="1"/>
  <c r="H32" i="34" s="1"/>
  <c r="E32" i="34"/>
  <c r="E32" i="33"/>
  <c r="D33" i="33"/>
  <c r="F32" i="33"/>
  <c r="G32" i="33" s="1"/>
  <c r="H32" i="33" s="1"/>
  <c r="F33" i="32"/>
  <c r="G33" i="32" s="1"/>
  <c r="H33" i="32" s="1"/>
  <c r="E33" i="32"/>
  <c r="D34" i="32"/>
  <c r="D27" i="3"/>
  <c r="E26" i="3"/>
  <c r="F26" i="3"/>
  <c r="G26" i="3" s="1"/>
  <c r="H26" i="3" s="1"/>
  <c r="F31" i="51" l="1"/>
  <c r="G31" i="51" s="1"/>
  <c r="H31" i="51" s="1"/>
  <c r="E31" i="51"/>
  <c r="D32" i="51"/>
  <c r="D31" i="50"/>
  <c r="E30" i="50"/>
  <c r="F32" i="49"/>
  <c r="G32" i="49" s="1"/>
  <c r="H32" i="49" s="1"/>
  <c r="E32" i="49"/>
  <c r="D33" i="49"/>
  <c r="D32" i="48"/>
  <c r="F31" i="48"/>
  <c r="G31" i="48" s="1"/>
  <c r="H31" i="48" s="1"/>
  <c r="E31" i="48"/>
  <c r="I30" i="47"/>
  <c r="D31" i="47"/>
  <c r="E30" i="47"/>
  <c r="F31" i="46"/>
  <c r="G31" i="46" s="1"/>
  <c r="H31" i="46" s="1"/>
  <c r="E31" i="46"/>
  <c r="D32" i="46"/>
  <c r="D31" i="45"/>
  <c r="E30" i="45"/>
  <c r="F31" i="44"/>
  <c r="G31" i="44" s="1"/>
  <c r="H31" i="44" s="1"/>
  <c r="E31" i="44"/>
  <c r="D32" i="44"/>
  <c r="F31" i="43"/>
  <c r="G31" i="43" s="1"/>
  <c r="H31" i="43" s="1"/>
  <c r="D32" i="43"/>
  <c r="E31" i="43"/>
  <c r="D32" i="42"/>
  <c r="F31" i="42"/>
  <c r="G31" i="42" s="1"/>
  <c r="H31" i="42" s="1"/>
  <c r="E31" i="42"/>
  <c r="F31" i="41"/>
  <c r="G31" i="41" s="1"/>
  <c r="H31" i="41" s="1"/>
  <c r="D32" i="41"/>
  <c r="E31" i="41"/>
  <c r="F31" i="40"/>
  <c r="G31" i="40" s="1"/>
  <c r="H31" i="40" s="1"/>
  <c r="E31" i="40"/>
  <c r="D32" i="40"/>
  <c r="I30" i="39"/>
  <c r="D31" i="39"/>
  <c r="E30" i="39"/>
  <c r="D31" i="38"/>
  <c r="E30" i="38"/>
  <c r="D31" i="37"/>
  <c r="E30" i="37"/>
  <c r="F31" i="36"/>
  <c r="G31" i="36" s="1"/>
  <c r="H31" i="36" s="1"/>
  <c r="D32" i="36"/>
  <c r="E31" i="36"/>
  <c r="F31" i="35"/>
  <c r="G31" i="35" s="1"/>
  <c r="H31" i="35" s="1"/>
  <c r="E31" i="35"/>
  <c r="D32" i="35"/>
  <c r="D34" i="34"/>
  <c r="F33" i="34"/>
  <c r="G33" i="34" s="1"/>
  <c r="H33" i="34" s="1"/>
  <c r="E33" i="34"/>
  <c r="F33" i="33"/>
  <c r="G33" i="33" s="1"/>
  <c r="H33" i="33" s="1"/>
  <c r="E33" i="33"/>
  <c r="D34" i="33"/>
  <c r="F34" i="32"/>
  <c r="G34" i="32" s="1"/>
  <c r="H34" i="32" s="1"/>
  <c r="E34" i="32"/>
  <c r="D35" i="32"/>
  <c r="E27" i="3"/>
  <c r="F27" i="3"/>
  <c r="G27" i="3" s="1"/>
  <c r="H27" i="3" s="1"/>
  <c r="D28" i="3"/>
  <c r="E32" i="51" l="1"/>
  <c r="F32" i="51"/>
  <c r="G32" i="51" s="1"/>
  <c r="H32" i="51" s="1"/>
  <c r="D33" i="51"/>
  <c r="F31" i="50"/>
  <c r="G31" i="50" s="1"/>
  <c r="H31" i="50" s="1"/>
  <c r="E31" i="50"/>
  <c r="D32" i="50"/>
  <c r="D34" i="49"/>
  <c r="E33" i="49"/>
  <c r="F33" i="49"/>
  <c r="G33" i="49" s="1"/>
  <c r="H33" i="49" s="1"/>
  <c r="F32" i="48"/>
  <c r="G32" i="48" s="1"/>
  <c r="H32" i="48" s="1"/>
  <c r="E32" i="48"/>
  <c r="D33" i="48"/>
  <c r="F31" i="47"/>
  <c r="G31" i="47" s="1"/>
  <c r="H31" i="47" s="1"/>
  <c r="E31" i="47"/>
  <c r="D32" i="47"/>
  <c r="D33" i="46"/>
  <c r="F32" i="46"/>
  <c r="G32" i="46" s="1"/>
  <c r="H32" i="46" s="1"/>
  <c r="E32" i="46"/>
  <c r="F31" i="45"/>
  <c r="G31" i="45" s="1"/>
  <c r="H31" i="45" s="1"/>
  <c r="D32" i="45"/>
  <c r="E31" i="45"/>
  <c r="F32" i="44"/>
  <c r="G32" i="44" s="1"/>
  <c r="H32" i="44" s="1"/>
  <c r="E32" i="44"/>
  <c r="D33" i="44"/>
  <c r="F32" i="43"/>
  <c r="G32" i="43" s="1"/>
  <c r="H32" i="43" s="1"/>
  <c r="E32" i="43"/>
  <c r="D33" i="43"/>
  <c r="D33" i="42"/>
  <c r="E32" i="42"/>
  <c r="F32" i="42"/>
  <c r="G32" i="42" s="1"/>
  <c r="H32" i="42" s="1"/>
  <c r="F32" i="41"/>
  <c r="G32" i="41" s="1"/>
  <c r="H32" i="41" s="1"/>
  <c r="D33" i="41"/>
  <c r="E32" i="41"/>
  <c r="F32" i="40"/>
  <c r="G32" i="40" s="1"/>
  <c r="H32" i="40" s="1"/>
  <c r="E32" i="40"/>
  <c r="D33" i="40"/>
  <c r="F31" i="39"/>
  <c r="G31" i="39" s="1"/>
  <c r="H31" i="39" s="1"/>
  <c r="D32" i="39"/>
  <c r="E31" i="39"/>
  <c r="E31" i="38"/>
  <c r="D32" i="38"/>
  <c r="F31" i="38"/>
  <c r="G31" i="38" s="1"/>
  <c r="H31" i="38" s="1"/>
  <c r="F31" i="37"/>
  <c r="G31" i="37" s="1"/>
  <c r="H31" i="37" s="1"/>
  <c r="D32" i="37"/>
  <c r="E31" i="37"/>
  <c r="F32" i="36"/>
  <c r="G32" i="36" s="1"/>
  <c r="H32" i="36" s="1"/>
  <c r="E32" i="36"/>
  <c r="D33" i="36"/>
  <c r="E32" i="35"/>
  <c r="D33" i="35"/>
  <c r="F32" i="35"/>
  <c r="G32" i="35" s="1"/>
  <c r="H32" i="35" s="1"/>
  <c r="F34" i="34"/>
  <c r="G34" i="34" s="1"/>
  <c r="H34" i="34" s="1"/>
  <c r="E34" i="34"/>
  <c r="D35" i="34"/>
  <c r="D35" i="33"/>
  <c r="E34" i="33"/>
  <c r="F34" i="33"/>
  <c r="G34" i="33" s="1"/>
  <c r="H34" i="33" s="1"/>
  <c r="F35" i="32"/>
  <c r="G35" i="32" s="1"/>
  <c r="H35" i="32" s="1"/>
  <c r="E35" i="32"/>
  <c r="D36" i="32"/>
  <c r="C37" i="32"/>
  <c r="C30" i="3"/>
  <c r="F28" i="3"/>
  <c r="G28" i="3" s="1"/>
  <c r="H28" i="3" s="1"/>
  <c r="E28" i="3"/>
  <c r="F30" i="3" s="1"/>
  <c r="G30" i="3" s="1"/>
  <c r="H30" i="3" s="1"/>
  <c r="D29" i="3"/>
  <c r="D34" i="51" l="1"/>
  <c r="F33" i="51"/>
  <c r="G33" i="51" s="1"/>
  <c r="H33" i="51" s="1"/>
  <c r="E33" i="51"/>
  <c r="F32" i="50"/>
  <c r="G32" i="50" s="1"/>
  <c r="H32" i="50" s="1"/>
  <c r="E32" i="50"/>
  <c r="D33" i="50"/>
  <c r="F34" i="49"/>
  <c r="G34" i="49" s="1"/>
  <c r="H34" i="49" s="1"/>
  <c r="E34" i="49"/>
  <c r="D35" i="49"/>
  <c r="F33" i="48"/>
  <c r="G33" i="48" s="1"/>
  <c r="H33" i="48" s="1"/>
  <c r="E33" i="48"/>
  <c r="D34" i="48"/>
  <c r="D33" i="47"/>
  <c r="F32" i="47"/>
  <c r="G32" i="47" s="1"/>
  <c r="H32" i="47" s="1"/>
  <c r="E32" i="47"/>
  <c r="D34" i="46"/>
  <c r="F33" i="46"/>
  <c r="G33" i="46" s="1"/>
  <c r="H33" i="46" s="1"/>
  <c r="E33" i="46"/>
  <c r="D33" i="45"/>
  <c r="F32" i="45"/>
  <c r="G32" i="45" s="1"/>
  <c r="H32" i="45" s="1"/>
  <c r="E32" i="45"/>
  <c r="D34" i="44"/>
  <c r="F33" i="44"/>
  <c r="G33" i="44" s="1"/>
  <c r="H33" i="44" s="1"/>
  <c r="E33" i="44"/>
  <c r="D34" i="43"/>
  <c r="F33" i="43"/>
  <c r="G33" i="43" s="1"/>
  <c r="H33" i="43" s="1"/>
  <c r="E33" i="43"/>
  <c r="E33" i="42"/>
  <c r="F33" i="42"/>
  <c r="G33" i="42" s="1"/>
  <c r="H33" i="42" s="1"/>
  <c r="D34" i="42"/>
  <c r="D34" i="41"/>
  <c r="E33" i="41"/>
  <c r="F33" i="41"/>
  <c r="G33" i="41" s="1"/>
  <c r="H33" i="41" s="1"/>
  <c r="F33" i="40"/>
  <c r="G33" i="40" s="1"/>
  <c r="H33" i="40" s="1"/>
  <c r="D34" i="40"/>
  <c r="E33" i="40"/>
  <c r="D33" i="39"/>
  <c r="E32" i="39"/>
  <c r="F32" i="39"/>
  <c r="G32" i="39" s="1"/>
  <c r="H32" i="39" s="1"/>
  <c r="F32" i="38"/>
  <c r="G32" i="38" s="1"/>
  <c r="H32" i="38" s="1"/>
  <c r="E32" i="38"/>
  <c r="D33" i="38"/>
  <c r="D33" i="37"/>
  <c r="F32" i="37"/>
  <c r="G32" i="37" s="1"/>
  <c r="H32" i="37" s="1"/>
  <c r="E32" i="37"/>
  <c r="D34" i="36"/>
  <c r="E33" i="36"/>
  <c r="F33" i="36"/>
  <c r="G33" i="36" s="1"/>
  <c r="H33" i="36" s="1"/>
  <c r="D34" i="35"/>
  <c r="E33" i="35"/>
  <c r="F33" i="35"/>
  <c r="G33" i="35" s="1"/>
  <c r="H33" i="35" s="1"/>
  <c r="F35" i="34"/>
  <c r="G35" i="34" s="1"/>
  <c r="H35" i="34" s="1"/>
  <c r="E35" i="34"/>
  <c r="D36" i="34"/>
  <c r="C37" i="34"/>
  <c r="D36" i="33"/>
  <c r="F35" i="33"/>
  <c r="G35" i="33" s="1"/>
  <c r="H35" i="33" s="1"/>
  <c r="E35" i="33"/>
  <c r="C37" i="33"/>
  <c r="D37" i="32"/>
  <c r="F36" i="32"/>
  <c r="G36" i="32" s="1"/>
  <c r="H36" i="32" s="1"/>
  <c r="E36" i="32"/>
  <c r="F37" i="32" s="1"/>
  <c r="G37" i="32" s="1"/>
  <c r="H37" i="32" s="1"/>
  <c r="I37" i="32" s="1"/>
  <c r="D30" i="3"/>
  <c r="F29" i="3"/>
  <c r="G29" i="3" s="1"/>
  <c r="H29" i="3" s="1"/>
  <c r="E29" i="3"/>
  <c r="I30" i="3"/>
  <c r="F34" i="51" l="1"/>
  <c r="G34" i="51" s="1"/>
  <c r="H34" i="51" s="1"/>
  <c r="E34" i="51"/>
  <c r="D35" i="51"/>
  <c r="D34" i="50"/>
  <c r="F33" i="50"/>
  <c r="G33" i="50" s="1"/>
  <c r="H33" i="50" s="1"/>
  <c r="E33" i="50"/>
  <c r="D36" i="49"/>
  <c r="E35" i="49"/>
  <c r="F35" i="49"/>
  <c r="G35" i="49" s="1"/>
  <c r="H35" i="49" s="1"/>
  <c r="C37" i="49"/>
  <c r="F34" i="48"/>
  <c r="G34" i="48" s="1"/>
  <c r="H34" i="48" s="1"/>
  <c r="E34" i="48"/>
  <c r="D35" i="48"/>
  <c r="D34" i="47"/>
  <c r="F33" i="47"/>
  <c r="G33" i="47" s="1"/>
  <c r="H33" i="47" s="1"/>
  <c r="E33" i="47"/>
  <c r="F34" i="46"/>
  <c r="G34" i="46" s="1"/>
  <c r="H34" i="46" s="1"/>
  <c r="E34" i="46"/>
  <c r="D35" i="46"/>
  <c r="D34" i="45"/>
  <c r="E33" i="45"/>
  <c r="F33" i="45"/>
  <c r="G33" i="45" s="1"/>
  <c r="H33" i="45" s="1"/>
  <c r="F34" i="44"/>
  <c r="G34" i="44" s="1"/>
  <c r="H34" i="44" s="1"/>
  <c r="E34" i="44"/>
  <c r="D35" i="44"/>
  <c r="F34" i="43"/>
  <c r="G34" i="43" s="1"/>
  <c r="H34" i="43" s="1"/>
  <c r="E34" i="43"/>
  <c r="D35" i="43"/>
  <c r="D35" i="42"/>
  <c r="F34" i="42"/>
  <c r="G34" i="42" s="1"/>
  <c r="H34" i="42" s="1"/>
  <c r="E34" i="42"/>
  <c r="F34" i="41"/>
  <c r="G34" i="41" s="1"/>
  <c r="H34" i="41" s="1"/>
  <c r="D35" i="41"/>
  <c r="E34" i="41"/>
  <c r="F34" i="40"/>
  <c r="G34" i="40" s="1"/>
  <c r="H34" i="40" s="1"/>
  <c r="E34" i="40"/>
  <c r="D35" i="40"/>
  <c r="D34" i="39"/>
  <c r="E33" i="39"/>
  <c r="F33" i="39"/>
  <c r="G33" i="39" s="1"/>
  <c r="H33" i="39" s="1"/>
  <c r="D34" i="38"/>
  <c r="E33" i="38"/>
  <c r="F33" i="38"/>
  <c r="G33" i="38" s="1"/>
  <c r="H33" i="38" s="1"/>
  <c r="D34" i="37"/>
  <c r="E33" i="37"/>
  <c r="F33" i="37"/>
  <c r="G33" i="37" s="1"/>
  <c r="H33" i="37" s="1"/>
  <c r="F34" i="36"/>
  <c r="G34" i="36" s="1"/>
  <c r="H34" i="36" s="1"/>
  <c r="E34" i="36"/>
  <c r="D35" i="36"/>
  <c r="F34" i="35"/>
  <c r="G34" i="35" s="1"/>
  <c r="H34" i="35" s="1"/>
  <c r="E34" i="35"/>
  <c r="D35" i="35"/>
  <c r="D37" i="34"/>
  <c r="E36" i="34"/>
  <c r="F37" i="34" s="1"/>
  <c r="G37" i="34" s="1"/>
  <c r="H37" i="34" s="1"/>
  <c r="F36" i="34"/>
  <c r="G36" i="34" s="1"/>
  <c r="H36" i="34" s="1"/>
  <c r="D37" i="33"/>
  <c r="F36" i="33"/>
  <c r="G36" i="33" s="1"/>
  <c r="H36" i="33" s="1"/>
  <c r="E36" i="33"/>
  <c r="F37" i="33" s="1"/>
  <c r="G37" i="33" s="1"/>
  <c r="H37" i="33" s="1"/>
  <c r="I37" i="33" s="1"/>
  <c r="E37" i="32"/>
  <c r="D38" i="32"/>
  <c r="D31" i="3"/>
  <c r="E30" i="3"/>
  <c r="D36" i="51" l="1"/>
  <c r="F35" i="51"/>
  <c r="G35" i="51" s="1"/>
  <c r="H35" i="51" s="1"/>
  <c r="E35" i="51"/>
  <c r="C37" i="51"/>
  <c r="F34" i="50"/>
  <c r="G34" i="50" s="1"/>
  <c r="H34" i="50" s="1"/>
  <c r="E34" i="50"/>
  <c r="D35" i="50"/>
  <c r="F36" i="49"/>
  <c r="G36" i="49" s="1"/>
  <c r="H36" i="49" s="1"/>
  <c r="D37" i="49"/>
  <c r="E36" i="49"/>
  <c r="F37" i="49" s="1"/>
  <c r="G37" i="49" s="1"/>
  <c r="H37" i="49" s="1"/>
  <c r="D36" i="48"/>
  <c r="F35" i="48"/>
  <c r="G35" i="48" s="1"/>
  <c r="H35" i="48" s="1"/>
  <c r="E35" i="48"/>
  <c r="C37" i="48"/>
  <c r="F34" i="47"/>
  <c r="G34" i="47" s="1"/>
  <c r="H34" i="47" s="1"/>
  <c r="E34" i="47"/>
  <c r="D35" i="47"/>
  <c r="D36" i="46"/>
  <c r="E35" i="46"/>
  <c r="F35" i="46"/>
  <c r="G35" i="46" s="1"/>
  <c r="H35" i="46" s="1"/>
  <c r="C37" i="46"/>
  <c r="F34" i="45"/>
  <c r="G34" i="45" s="1"/>
  <c r="H34" i="45" s="1"/>
  <c r="E34" i="45"/>
  <c r="D35" i="45"/>
  <c r="D36" i="44"/>
  <c r="F35" i="44"/>
  <c r="G35" i="44" s="1"/>
  <c r="H35" i="44" s="1"/>
  <c r="E35" i="44"/>
  <c r="C37" i="44"/>
  <c r="D36" i="43"/>
  <c r="F35" i="43"/>
  <c r="G35" i="43" s="1"/>
  <c r="H35" i="43" s="1"/>
  <c r="E35" i="43"/>
  <c r="C37" i="43"/>
  <c r="D36" i="42"/>
  <c r="F35" i="42"/>
  <c r="G35" i="42" s="1"/>
  <c r="H35" i="42" s="1"/>
  <c r="E35" i="42"/>
  <c r="C37" i="42"/>
  <c r="E35" i="41"/>
  <c r="D36" i="41"/>
  <c r="F35" i="41"/>
  <c r="G35" i="41" s="1"/>
  <c r="H35" i="41" s="1"/>
  <c r="C37" i="41"/>
  <c r="D36" i="40"/>
  <c r="F35" i="40"/>
  <c r="G35" i="40" s="1"/>
  <c r="H35" i="40" s="1"/>
  <c r="E35" i="40"/>
  <c r="C37" i="40"/>
  <c r="F34" i="39"/>
  <c r="G34" i="39" s="1"/>
  <c r="H34" i="39" s="1"/>
  <c r="E34" i="39"/>
  <c r="D35" i="39"/>
  <c r="F34" i="38"/>
  <c r="G34" i="38" s="1"/>
  <c r="H34" i="38" s="1"/>
  <c r="E34" i="38"/>
  <c r="D35" i="38"/>
  <c r="F34" i="37"/>
  <c r="G34" i="37" s="1"/>
  <c r="H34" i="37" s="1"/>
  <c r="E34" i="37"/>
  <c r="D35" i="37"/>
  <c r="F35" i="36"/>
  <c r="G35" i="36" s="1"/>
  <c r="H35" i="36" s="1"/>
  <c r="E35" i="36"/>
  <c r="D36" i="36"/>
  <c r="C37" i="36"/>
  <c r="E35" i="35"/>
  <c r="C37" i="35"/>
  <c r="F35" i="35"/>
  <c r="G35" i="35" s="1"/>
  <c r="H35" i="35" s="1"/>
  <c r="D36" i="35"/>
  <c r="I37" i="34"/>
  <c r="E37" i="34"/>
  <c r="D38" i="34"/>
  <c r="E37" i="33"/>
  <c r="D38" i="33"/>
  <c r="F38" i="32"/>
  <c r="G38" i="32" s="1"/>
  <c r="H38" i="32" s="1"/>
  <c r="E38" i="32"/>
  <c r="D39" i="32"/>
  <c r="D32" i="3"/>
  <c r="E31" i="3"/>
  <c r="F31" i="3"/>
  <c r="G31" i="3" s="1"/>
  <c r="H31" i="3" s="1"/>
  <c r="F36" i="51" l="1"/>
  <c r="G36" i="51" s="1"/>
  <c r="H36" i="51" s="1"/>
  <c r="E36" i="51"/>
  <c r="F37" i="51" s="1"/>
  <c r="G37" i="51" s="1"/>
  <c r="H37" i="51" s="1"/>
  <c r="D37" i="51"/>
  <c r="F35" i="50"/>
  <c r="G35" i="50" s="1"/>
  <c r="H35" i="50" s="1"/>
  <c r="E35" i="50"/>
  <c r="D36" i="50"/>
  <c r="C37" i="50"/>
  <c r="I37" i="49"/>
  <c r="D38" i="49"/>
  <c r="E37" i="49"/>
  <c r="D37" i="48"/>
  <c r="F36" i="48"/>
  <c r="G36" i="48" s="1"/>
  <c r="H36" i="48" s="1"/>
  <c r="E36" i="48"/>
  <c r="F37" i="48" s="1"/>
  <c r="G37" i="48" s="1"/>
  <c r="H37" i="48" s="1"/>
  <c r="I37" i="48" s="1"/>
  <c r="D36" i="47"/>
  <c r="F35" i="47"/>
  <c r="G35" i="47" s="1"/>
  <c r="H35" i="47" s="1"/>
  <c r="E35" i="47"/>
  <c r="C37" i="47"/>
  <c r="D37" i="46"/>
  <c r="E36" i="46"/>
  <c r="F37" i="46" s="1"/>
  <c r="G37" i="46" s="1"/>
  <c r="H37" i="46" s="1"/>
  <c r="F36" i="46"/>
  <c r="G36" i="46" s="1"/>
  <c r="H36" i="46" s="1"/>
  <c r="D36" i="45"/>
  <c r="F35" i="45"/>
  <c r="G35" i="45" s="1"/>
  <c r="H35" i="45" s="1"/>
  <c r="E35" i="45"/>
  <c r="C37" i="45"/>
  <c r="F36" i="44"/>
  <c r="G36" i="44" s="1"/>
  <c r="H36" i="44" s="1"/>
  <c r="D37" i="44"/>
  <c r="E36" i="44"/>
  <c r="F37" i="44"/>
  <c r="G37" i="44" s="1"/>
  <c r="H37" i="44" s="1"/>
  <c r="I37" i="44" s="1"/>
  <c r="F36" i="43"/>
  <c r="G36" i="43" s="1"/>
  <c r="H36" i="43" s="1"/>
  <c r="E36" i="43"/>
  <c r="F37" i="43" s="1"/>
  <c r="G37" i="43" s="1"/>
  <c r="H37" i="43" s="1"/>
  <c r="D37" i="43"/>
  <c r="D37" i="42"/>
  <c r="E36" i="42"/>
  <c r="F37" i="42" s="1"/>
  <c r="G37" i="42" s="1"/>
  <c r="H37" i="42" s="1"/>
  <c r="F36" i="42"/>
  <c r="G36" i="42" s="1"/>
  <c r="H36" i="42" s="1"/>
  <c r="F36" i="41"/>
  <c r="G36" i="41" s="1"/>
  <c r="H36" i="41" s="1"/>
  <c r="D37" i="41"/>
  <c r="E36" i="41"/>
  <c r="F37" i="41" s="1"/>
  <c r="G37" i="41" s="1"/>
  <c r="H37" i="41" s="1"/>
  <c r="I37" i="41" s="1"/>
  <c r="E36" i="40"/>
  <c r="F37" i="40" s="1"/>
  <c r="G37" i="40" s="1"/>
  <c r="H37" i="40" s="1"/>
  <c r="D37" i="40"/>
  <c r="F36" i="40"/>
  <c r="G36" i="40" s="1"/>
  <c r="H36" i="40" s="1"/>
  <c r="F35" i="39"/>
  <c r="G35" i="39" s="1"/>
  <c r="H35" i="39" s="1"/>
  <c r="E35" i="39"/>
  <c r="D36" i="39"/>
  <c r="C37" i="39"/>
  <c r="F35" i="38"/>
  <c r="G35" i="38" s="1"/>
  <c r="H35" i="38" s="1"/>
  <c r="E35" i="38"/>
  <c r="D36" i="38"/>
  <c r="C37" i="38"/>
  <c r="D36" i="37"/>
  <c r="F35" i="37"/>
  <c r="G35" i="37" s="1"/>
  <c r="H35" i="37" s="1"/>
  <c r="E35" i="37"/>
  <c r="C37" i="37"/>
  <c r="D37" i="36"/>
  <c r="E36" i="36"/>
  <c r="F36" i="36"/>
  <c r="G36" i="36" s="1"/>
  <c r="H36" i="36" s="1"/>
  <c r="F37" i="36"/>
  <c r="G37" i="36" s="1"/>
  <c r="H37" i="36" s="1"/>
  <c r="I37" i="36" s="1"/>
  <c r="E36" i="35"/>
  <c r="D37" i="35"/>
  <c r="F36" i="35"/>
  <c r="G36" i="35" s="1"/>
  <c r="H36" i="35" s="1"/>
  <c r="F37" i="35"/>
  <c r="G37" i="35" s="1"/>
  <c r="H37" i="35" s="1"/>
  <c r="I37" i="35" s="1"/>
  <c r="D39" i="34"/>
  <c r="F38" i="34"/>
  <c r="G38" i="34" s="1"/>
  <c r="H38" i="34" s="1"/>
  <c r="E38" i="34"/>
  <c r="D39" i="33"/>
  <c r="F38" i="33"/>
  <c r="G38" i="33" s="1"/>
  <c r="H38" i="33" s="1"/>
  <c r="E38" i="33"/>
  <c r="F39" i="32"/>
  <c r="G39" i="32" s="1"/>
  <c r="H39" i="32" s="1"/>
  <c r="D40" i="32"/>
  <c r="E39" i="32"/>
  <c r="D33" i="3"/>
  <c r="F32" i="3"/>
  <c r="G32" i="3" s="1"/>
  <c r="H32" i="3" s="1"/>
  <c r="E32" i="3"/>
  <c r="I37" i="51" l="1"/>
  <c r="E37" i="51"/>
  <c r="D38" i="51"/>
  <c r="F36" i="50"/>
  <c r="G36" i="50" s="1"/>
  <c r="H36" i="50" s="1"/>
  <c r="E36" i="50"/>
  <c r="F37" i="50" s="1"/>
  <c r="G37" i="50" s="1"/>
  <c r="H37" i="50" s="1"/>
  <c r="I37" i="50" s="1"/>
  <c r="D37" i="50"/>
  <c r="D39" i="49"/>
  <c r="F38" i="49"/>
  <c r="G38" i="49" s="1"/>
  <c r="H38" i="49" s="1"/>
  <c r="E38" i="49"/>
  <c r="D38" i="48"/>
  <c r="E37" i="48"/>
  <c r="F36" i="47"/>
  <c r="G36" i="47" s="1"/>
  <c r="H36" i="47" s="1"/>
  <c r="D37" i="47"/>
  <c r="E36" i="47"/>
  <c r="F37" i="47"/>
  <c r="G37" i="47" s="1"/>
  <c r="H37" i="47" s="1"/>
  <c r="I37" i="46"/>
  <c r="D38" i="46"/>
  <c r="E37" i="46"/>
  <c r="F36" i="45"/>
  <c r="G36" i="45" s="1"/>
  <c r="H36" i="45" s="1"/>
  <c r="E36" i="45"/>
  <c r="D37" i="45"/>
  <c r="F37" i="45"/>
  <c r="G37" i="45" s="1"/>
  <c r="H37" i="45" s="1"/>
  <c r="I37" i="45" s="1"/>
  <c r="E37" i="44"/>
  <c r="D38" i="44"/>
  <c r="I37" i="43"/>
  <c r="E37" i="43"/>
  <c r="D38" i="43"/>
  <c r="I37" i="42"/>
  <c r="E37" i="42"/>
  <c r="D38" i="42"/>
  <c r="D38" i="41"/>
  <c r="E37" i="41"/>
  <c r="I37" i="40"/>
  <c r="E37" i="40"/>
  <c r="D38" i="40"/>
  <c r="F36" i="39"/>
  <c r="G36" i="39" s="1"/>
  <c r="H36" i="39" s="1"/>
  <c r="E36" i="39"/>
  <c r="D37" i="39"/>
  <c r="F37" i="39"/>
  <c r="G37" i="39" s="1"/>
  <c r="H37" i="39" s="1"/>
  <c r="I37" i="39" s="1"/>
  <c r="D37" i="38"/>
  <c r="F36" i="38"/>
  <c r="G36" i="38" s="1"/>
  <c r="H36" i="38" s="1"/>
  <c r="E36" i="38"/>
  <c r="F37" i="38"/>
  <c r="G37" i="38" s="1"/>
  <c r="H37" i="38" s="1"/>
  <c r="I37" i="38" s="1"/>
  <c r="F36" i="37"/>
  <c r="G36" i="37" s="1"/>
  <c r="H36" i="37" s="1"/>
  <c r="E36" i="37"/>
  <c r="D37" i="37"/>
  <c r="F37" i="37"/>
  <c r="G37" i="37" s="1"/>
  <c r="H37" i="37" s="1"/>
  <c r="I37" i="37" s="1"/>
  <c r="D38" i="36"/>
  <c r="E37" i="36"/>
  <c r="D38" i="35"/>
  <c r="E37" i="35"/>
  <c r="F39" i="34"/>
  <c r="G39" i="34" s="1"/>
  <c r="H39" i="34" s="1"/>
  <c r="E39" i="34"/>
  <c r="D40" i="34"/>
  <c r="D40" i="33"/>
  <c r="E39" i="33"/>
  <c r="F39" i="33"/>
  <c r="G39" i="33" s="1"/>
  <c r="H39" i="33" s="1"/>
  <c r="F40" i="32"/>
  <c r="G40" i="32" s="1"/>
  <c r="H40" i="32" s="1"/>
  <c r="E40" i="32"/>
  <c r="D41" i="32"/>
  <c r="E33" i="3"/>
  <c r="F33" i="3"/>
  <c r="G33" i="3" s="1"/>
  <c r="H33" i="3" s="1"/>
  <c r="D34" i="3"/>
  <c r="D39" i="51" l="1"/>
  <c r="F38" i="51"/>
  <c r="G38" i="51" s="1"/>
  <c r="H38" i="51" s="1"/>
  <c r="E38" i="51"/>
  <c r="D38" i="50"/>
  <c r="E37" i="50"/>
  <c r="F39" i="49"/>
  <c r="G39" i="49" s="1"/>
  <c r="H39" i="49" s="1"/>
  <c r="E39" i="49"/>
  <c r="D40" i="49"/>
  <c r="F38" i="48"/>
  <c r="G38" i="48" s="1"/>
  <c r="H38" i="48" s="1"/>
  <c r="E38" i="48"/>
  <c r="D39" i="48"/>
  <c r="I37" i="47"/>
  <c r="E37" i="47"/>
  <c r="D38" i="47"/>
  <c r="E38" i="46"/>
  <c r="F38" i="46"/>
  <c r="G38" i="46" s="1"/>
  <c r="H38" i="46" s="1"/>
  <c r="D39" i="46"/>
  <c r="E37" i="45"/>
  <c r="D38" i="45"/>
  <c r="D39" i="44"/>
  <c r="F38" i="44"/>
  <c r="G38" i="44" s="1"/>
  <c r="H38" i="44" s="1"/>
  <c r="E38" i="44"/>
  <c r="D39" i="43"/>
  <c r="E38" i="43"/>
  <c r="F38" i="43"/>
  <c r="G38" i="43" s="1"/>
  <c r="H38" i="43" s="1"/>
  <c r="F38" i="42"/>
  <c r="G38" i="42" s="1"/>
  <c r="H38" i="42" s="1"/>
  <c r="D39" i="42"/>
  <c r="E38" i="42"/>
  <c r="D39" i="41"/>
  <c r="E38" i="41"/>
  <c r="F38" i="41"/>
  <c r="G38" i="41" s="1"/>
  <c r="H38" i="41" s="1"/>
  <c r="D39" i="40"/>
  <c r="F38" i="40"/>
  <c r="G38" i="40" s="1"/>
  <c r="H38" i="40" s="1"/>
  <c r="E38" i="40"/>
  <c r="D38" i="39"/>
  <c r="E37" i="39"/>
  <c r="E37" i="38"/>
  <c r="D38" i="38"/>
  <c r="D38" i="37"/>
  <c r="E37" i="37"/>
  <c r="F38" i="36"/>
  <c r="G38" i="36" s="1"/>
  <c r="H38" i="36" s="1"/>
  <c r="E38" i="36"/>
  <c r="D39" i="36"/>
  <c r="D39" i="35"/>
  <c r="E38" i="35"/>
  <c r="F38" i="35"/>
  <c r="G38" i="35" s="1"/>
  <c r="H38" i="35" s="1"/>
  <c r="D41" i="34"/>
  <c r="F40" i="34"/>
  <c r="G40" i="34" s="1"/>
  <c r="H40" i="34" s="1"/>
  <c r="E40" i="34"/>
  <c r="E40" i="33"/>
  <c r="F40" i="33"/>
  <c r="G40" i="33" s="1"/>
  <c r="H40" i="33" s="1"/>
  <c r="D41" i="33"/>
  <c r="D42" i="32"/>
  <c r="F41" i="32"/>
  <c r="G41" i="32" s="1"/>
  <c r="H41" i="32" s="1"/>
  <c r="E41" i="32"/>
  <c r="F34" i="3"/>
  <c r="G34" i="3" s="1"/>
  <c r="H34" i="3" s="1"/>
  <c r="E34" i="3"/>
  <c r="D35" i="3"/>
  <c r="F39" i="51" l="1"/>
  <c r="G39" i="51" s="1"/>
  <c r="H39" i="51" s="1"/>
  <c r="E39" i="51"/>
  <c r="D40" i="51"/>
  <c r="D39" i="50"/>
  <c r="F38" i="50"/>
  <c r="G38" i="50" s="1"/>
  <c r="H38" i="50" s="1"/>
  <c r="E38" i="50"/>
  <c r="D41" i="49"/>
  <c r="E40" i="49"/>
  <c r="F40" i="49"/>
  <c r="G40" i="49" s="1"/>
  <c r="H40" i="49" s="1"/>
  <c r="F39" i="48"/>
  <c r="G39" i="48" s="1"/>
  <c r="H39" i="48" s="1"/>
  <c r="D40" i="48"/>
  <c r="E39" i="48"/>
  <c r="D39" i="47"/>
  <c r="F38" i="47"/>
  <c r="G38" i="47" s="1"/>
  <c r="H38" i="47" s="1"/>
  <c r="E38" i="47"/>
  <c r="F39" i="46"/>
  <c r="G39" i="46" s="1"/>
  <c r="H39" i="46" s="1"/>
  <c r="E39" i="46"/>
  <c r="D40" i="46"/>
  <c r="D39" i="45"/>
  <c r="F38" i="45"/>
  <c r="G38" i="45" s="1"/>
  <c r="H38" i="45" s="1"/>
  <c r="E38" i="45"/>
  <c r="F39" i="44"/>
  <c r="G39" i="44" s="1"/>
  <c r="H39" i="44" s="1"/>
  <c r="E39" i="44"/>
  <c r="D40" i="44"/>
  <c r="F39" i="43"/>
  <c r="G39" i="43" s="1"/>
  <c r="H39" i="43" s="1"/>
  <c r="E39" i="43"/>
  <c r="D40" i="43"/>
  <c r="E39" i="42"/>
  <c r="F39" i="42"/>
  <c r="G39" i="42" s="1"/>
  <c r="H39" i="42" s="1"/>
  <c r="D40" i="42"/>
  <c r="F39" i="41"/>
  <c r="G39" i="41" s="1"/>
  <c r="H39" i="41" s="1"/>
  <c r="E39" i="41"/>
  <c r="D40" i="41"/>
  <c r="F39" i="40"/>
  <c r="G39" i="40" s="1"/>
  <c r="H39" i="40" s="1"/>
  <c r="E39" i="40"/>
  <c r="D40" i="40"/>
  <c r="D39" i="39"/>
  <c r="F38" i="39"/>
  <c r="G38" i="39" s="1"/>
  <c r="H38" i="39" s="1"/>
  <c r="E38" i="39"/>
  <c r="F38" i="38"/>
  <c r="G38" i="38" s="1"/>
  <c r="H38" i="38" s="1"/>
  <c r="E38" i="38"/>
  <c r="D39" i="38"/>
  <c r="D39" i="37"/>
  <c r="E38" i="37"/>
  <c r="F38" i="37"/>
  <c r="G38" i="37" s="1"/>
  <c r="H38" i="37" s="1"/>
  <c r="F39" i="36"/>
  <c r="G39" i="36" s="1"/>
  <c r="H39" i="36" s="1"/>
  <c r="E39" i="36"/>
  <c r="D40" i="36"/>
  <c r="D40" i="35"/>
  <c r="E39" i="35"/>
  <c r="F39" i="35"/>
  <c r="G39" i="35" s="1"/>
  <c r="H39" i="35" s="1"/>
  <c r="D42" i="34"/>
  <c r="F41" i="34"/>
  <c r="G41" i="34" s="1"/>
  <c r="H41" i="34" s="1"/>
  <c r="E41" i="34"/>
  <c r="E41" i="33"/>
  <c r="F41" i="33"/>
  <c r="G41" i="33" s="1"/>
  <c r="H41" i="33" s="1"/>
  <c r="D42" i="33"/>
  <c r="E42" i="32"/>
  <c r="F42" i="32"/>
  <c r="G42" i="32" s="1"/>
  <c r="H42" i="32" s="1"/>
  <c r="D43" i="32"/>
  <c r="C44" i="32"/>
  <c r="C37" i="3"/>
  <c r="D36" i="3"/>
  <c r="E35" i="3"/>
  <c r="F35" i="3"/>
  <c r="G35" i="3" s="1"/>
  <c r="H35" i="3" s="1"/>
  <c r="D41" i="51" l="1"/>
  <c r="F40" i="51"/>
  <c r="G40" i="51" s="1"/>
  <c r="H40" i="51" s="1"/>
  <c r="E40" i="51"/>
  <c r="F39" i="50"/>
  <c r="G39" i="50" s="1"/>
  <c r="H39" i="50" s="1"/>
  <c r="E39" i="50"/>
  <c r="D40" i="50"/>
  <c r="D42" i="49"/>
  <c r="F41" i="49"/>
  <c r="G41" i="49" s="1"/>
  <c r="H41" i="49" s="1"/>
  <c r="E41" i="49"/>
  <c r="D41" i="48"/>
  <c r="E40" i="48"/>
  <c r="F40" i="48"/>
  <c r="G40" i="48" s="1"/>
  <c r="H40" i="48" s="1"/>
  <c r="F39" i="47"/>
  <c r="G39" i="47" s="1"/>
  <c r="H39" i="47" s="1"/>
  <c r="E39" i="47"/>
  <c r="D40" i="47"/>
  <c r="D41" i="46"/>
  <c r="F40" i="46"/>
  <c r="G40" i="46" s="1"/>
  <c r="H40" i="46" s="1"/>
  <c r="E40" i="46"/>
  <c r="F39" i="45"/>
  <c r="G39" i="45" s="1"/>
  <c r="H39" i="45" s="1"/>
  <c r="E39" i="45"/>
  <c r="D40" i="45"/>
  <c r="E40" i="44"/>
  <c r="D41" i="44"/>
  <c r="F40" i="44"/>
  <c r="G40" i="44" s="1"/>
  <c r="H40" i="44" s="1"/>
  <c r="D41" i="43"/>
  <c r="F40" i="43"/>
  <c r="G40" i="43" s="1"/>
  <c r="H40" i="43" s="1"/>
  <c r="E40" i="43"/>
  <c r="F40" i="42"/>
  <c r="G40" i="42" s="1"/>
  <c r="H40" i="42" s="1"/>
  <c r="D41" i="42"/>
  <c r="E40" i="42"/>
  <c r="F40" i="41"/>
  <c r="G40" i="41" s="1"/>
  <c r="H40" i="41" s="1"/>
  <c r="E40" i="41"/>
  <c r="D41" i="41"/>
  <c r="F40" i="40"/>
  <c r="G40" i="40" s="1"/>
  <c r="H40" i="40" s="1"/>
  <c r="E40" i="40"/>
  <c r="D41" i="40"/>
  <c r="F39" i="39"/>
  <c r="G39" i="39" s="1"/>
  <c r="H39" i="39" s="1"/>
  <c r="E39" i="39"/>
  <c r="D40" i="39"/>
  <c r="F39" i="38"/>
  <c r="G39" i="38" s="1"/>
  <c r="H39" i="38" s="1"/>
  <c r="D40" i="38"/>
  <c r="E39" i="38"/>
  <c r="F39" i="37"/>
  <c r="G39" i="37" s="1"/>
  <c r="H39" i="37" s="1"/>
  <c r="E39" i="37"/>
  <c r="D40" i="37"/>
  <c r="D41" i="36"/>
  <c r="F40" i="36"/>
  <c r="G40" i="36" s="1"/>
  <c r="H40" i="36" s="1"/>
  <c r="E40" i="36"/>
  <c r="D41" i="35"/>
  <c r="E40" i="35"/>
  <c r="F40" i="35"/>
  <c r="G40" i="35" s="1"/>
  <c r="H40" i="35" s="1"/>
  <c r="E42" i="34"/>
  <c r="F42" i="34"/>
  <c r="G42" i="34" s="1"/>
  <c r="H42" i="34" s="1"/>
  <c r="D43" i="34"/>
  <c r="C44" i="34"/>
  <c r="D43" i="33"/>
  <c r="F42" i="33"/>
  <c r="G42" i="33" s="1"/>
  <c r="H42" i="33" s="1"/>
  <c r="E42" i="33"/>
  <c r="C44" i="33"/>
  <c r="F43" i="32"/>
  <c r="G43" i="32" s="1"/>
  <c r="H43" i="32" s="1"/>
  <c r="E43" i="32"/>
  <c r="F44" i="32" s="1"/>
  <c r="G44" i="32" s="1"/>
  <c r="H44" i="32" s="1"/>
  <c r="I44" i="32" s="1"/>
  <c r="D44" i="32"/>
  <c r="D37" i="3"/>
  <c r="F36" i="3"/>
  <c r="G36" i="3" s="1"/>
  <c r="H36" i="3" s="1"/>
  <c r="E36" i="3"/>
  <c r="F37" i="3" s="1"/>
  <c r="G37" i="3" s="1"/>
  <c r="H37" i="3" s="1"/>
  <c r="I37" i="3" s="1"/>
  <c r="D42" i="51" l="1"/>
  <c r="F41" i="51"/>
  <c r="G41" i="51" s="1"/>
  <c r="H41" i="51" s="1"/>
  <c r="E41" i="51"/>
  <c r="F40" i="50"/>
  <c r="G40" i="50" s="1"/>
  <c r="H40" i="50" s="1"/>
  <c r="D41" i="50"/>
  <c r="E40" i="50"/>
  <c r="E42" i="49"/>
  <c r="D43" i="49"/>
  <c r="F42" i="49"/>
  <c r="G42" i="49" s="1"/>
  <c r="H42" i="49" s="1"/>
  <c r="C44" i="49"/>
  <c r="D42" i="48"/>
  <c r="E41" i="48"/>
  <c r="F41" i="48"/>
  <c r="G41" i="48" s="1"/>
  <c r="H41" i="48" s="1"/>
  <c r="F40" i="47"/>
  <c r="G40" i="47" s="1"/>
  <c r="H40" i="47" s="1"/>
  <c r="E40" i="47"/>
  <c r="D41" i="47"/>
  <c r="D42" i="46"/>
  <c r="E41" i="46"/>
  <c r="F41" i="46"/>
  <c r="G41" i="46" s="1"/>
  <c r="H41" i="46" s="1"/>
  <c r="F40" i="45"/>
  <c r="G40" i="45" s="1"/>
  <c r="H40" i="45" s="1"/>
  <c r="E40" i="45"/>
  <c r="D41" i="45"/>
  <c r="D42" i="44"/>
  <c r="E41" i="44"/>
  <c r="F41" i="44"/>
  <c r="G41" i="44" s="1"/>
  <c r="H41" i="44" s="1"/>
  <c r="D42" i="43"/>
  <c r="E41" i="43"/>
  <c r="F41" i="43"/>
  <c r="G41" i="43" s="1"/>
  <c r="H41" i="43" s="1"/>
  <c r="D42" i="42"/>
  <c r="E41" i="42"/>
  <c r="F41" i="42"/>
  <c r="G41" i="42" s="1"/>
  <c r="H41" i="42" s="1"/>
  <c r="D42" i="41"/>
  <c r="F41" i="41"/>
  <c r="G41" i="41" s="1"/>
  <c r="H41" i="41" s="1"/>
  <c r="E41" i="41"/>
  <c r="E41" i="40"/>
  <c r="D42" i="40"/>
  <c r="F41" i="40"/>
  <c r="G41" i="40" s="1"/>
  <c r="H41" i="40" s="1"/>
  <c r="F40" i="39"/>
  <c r="G40" i="39" s="1"/>
  <c r="H40" i="39" s="1"/>
  <c r="D41" i="39"/>
  <c r="E40" i="39"/>
  <c r="E40" i="38"/>
  <c r="D41" i="38"/>
  <c r="F40" i="38"/>
  <c r="G40" i="38" s="1"/>
  <c r="H40" i="38" s="1"/>
  <c r="F40" i="37"/>
  <c r="G40" i="37" s="1"/>
  <c r="H40" i="37" s="1"/>
  <c r="E40" i="37"/>
  <c r="D41" i="37"/>
  <c r="D42" i="36"/>
  <c r="E41" i="36"/>
  <c r="F41" i="36"/>
  <c r="G41" i="36" s="1"/>
  <c r="H41" i="36" s="1"/>
  <c r="F41" i="35"/>
  <c r="G41" i="35" s="1"/>
  <c r="H41" i="35" s="1"/>
  <c r="D42" i="35"/>
  <c r="E41" i="35"/>
  <c r="D44" i="34"/>
  <c r="F43" i="34"/>
  <c r="G43" i="34" s="1"/>
  <c r="H43" i="34" s="1"/>
  <c r="E43" i="34"/>
  <c r="F44" i="34"/>
  <c r="G44" i="34" s="1"/>
  <c r="H44" i="34" s="1"/>
  <c r="I44" i="34" s="1"/>
  <c r="F43" i="33"/>
  <c r="G43" i="33" s="1"/>
  <c r="H43" i="33" s="1"/>
  <c r="E43" i="33"/>
  <c r="F44" i="33" s="1"/>
  <c r="G44" i="33" s="1"/>
  <c r="H44" i="33" s="1"/>
  <c r="I44" i="33" s="1"/>
  <c r="D44" i="33"/>
  <c r="E44" i="32"/>
  <c r="D45" i="32"/>
  <c r="D38" i="3"/>
  <c r="E37" i="3"/>
  <c r="E42" i="51" l="1"/>
  <c r="F42" i="51"/>
  <c r="G42" i="51" s="1"/>
  <c r="H42" i="51" s="1"/>
  <c r="D43" i="51"/>
  <c r="C44" i="51"/>
  <c r="D42" i="50"/>
  <c r="F41" i="50"/>
  <c r="G41" i="50" s="1"/>
  <c r="H41" i="50" s="1"/>
  <c r="E41" i="50"/>
  <c r="D44" i="49"/>
  <c r="E43" i="49"/>
  <c r="F43" i="49"/>
  <c r="G43" i="49" s="1"/>
  <c r="H43" i="49" s="1"/>
  <c r="F44" i="49"/>
  <c r="G44" i="49" s="1"/>
  <c r="H44" i="49" s="1"/>
  <c r="I44" i="49" s="1"/>
  <c r="E42" i="48"/>
  <c r="F42" i="48"/>
  <c r="G42" i="48" s="1"/>
  <c r="H42" i="48" s="1"/>
  <c r="D43" i="48"/>
  <c r="C44" i="48"/>
  <c r="D42" i="47"/>
  <c r="E41" i="47"/>
  <c r="F41" i="47"/>
  <c r="G41" i="47" s="1"/>
  <c r="H41" i="47" s="1"/>
  <c r="E42" i="46"/>
  <c r="F42" i="46"/>
  <c r="G42" i="46" s="1"/>
  <c r="H42" i="46" s="1"/>
  <c r="D43" i="46"/>
  <c r="C44" i="46"/>
  <c r="D42" i="45"/>
  <c r="F41" i="45"/>
  <c r="G41" i="45" s="1"/>
  <c r="H41" i="45" s="1"/>
  <c r="E41" i="45"/>
  <c r="E42" i="44"/>
  <c r="D43" i="44"/>
  <c r="F42" i="44"/>
  <c r="G42" i="44" s="1"/>
  <c r="H42" i="44" s="1"/>
  <c r="C44" i="44"/>
  <c r="E42" i="43"/>
  <c r="D43" i="43"/>
  <c r="F42" i="43"/>
  <c r="G42" i="43" s="1"/>
  <c r="H42" i="43" s="1"/>
  <c r="C44" i="43"/>
  <c r="E42" i="42"/>
  <c r="D43" i="42"/>
  <c r="F42" i="42"/>
  <c r="G42" i="42" s="1"/>
  <c r="H42" i="42" s="1"/>
  <c r="C44" i="42"/>
  <c r="E42" i="41"/>
  <c r="F42" i="41"/>
  <c r="G42" i="41" s="1"/>
  <c r="H42" i="41" s="1"/>
  <c r="C44" i="41"/>
  <c r="D43" i="41"/>
  <c r="E42" i="40"/>
  <c r="D43" i="40"/>
  <c r="C44" i="40"/>
  <c r="F42" i="40"/>
  <c r="G42" i="40" s="1"/>
  <c r="H42" i="40" s="1"/>
  <c r="D42" i="39"/>
  <c r="F41" i="39"/>
  <c r="G41" i="39" s="1"/>
  <c r="H41" i="39" s="1"/>
  <c r="E41" i="39"/>
  <c r="D42" i="38"/>
  <c r="F41" i="38"/>
  <c r="G41" i="38" s="1"/>
  <c r="H41" i="38" s="1"/>
  <c r="E41" i="38"/>
  <c r="D42" i="37"/>
  <c r="F41" i="37"/>
  <c r="G41" i="37" s="1"/>
  <c r="H41" i="37" s="1"/>
  <c r="E41" i="37"/>
  <c r="E42" i="36"/>
  <c r="D43" i="36"/>
  <c r="F42" i="36"/>
  <c r="G42" i="36" s="1"/>
  <c r="H42" i="36" s="1"/>
  <c r="C44" i="36"/>
  <c r="E42" i="35"/>
  <c r="C44" i="35"/>
  <c r="F42" i="35"/>
  <c r="G42" i="35" s="1"/>
  <c r="H42" i="35" s="1"/>
  <c r="D43" i="35"/>
  <c r="E44" i="34"/>
  <c r="D45" i="34"/>
  <c r="E44" i="33"/>
  <c r="D45" i="33"/>
  <c r="D46" i="32"/>
  <c r="F45" i="32"/>
  <c r="G45" i="32" s="1"/>
  <c r="H45" i="32" s="1"/>
  <c r="E45" i="32"/>
  <c r="D39" i="3"/>
  <c r="E38" i="3"/>
  <c r="F38" i="3"/>
  <c r="G38" i="3" s="1"/>
  <c r="H38" i="3" s="1"/>
  <c r="D44" i="51" l="1"/>
  <c r="E43" i="51"/>
  <c r="F43" i="51"/>
  <c r="G43" i="51" s="1"/>
  <c r="H43" i="51" s="1"/>
  <c r="F44" i="51"/>
  <c r="G44" i="51" s="1"/>
  <c r="H44" i="51" s="1"/>
  <c r="E42" i="50"/>
  <c r="F42" i="50"/>
  <c r="G42" i="50" s="1"/>
  <c r="H42" i="50" s="1"/>
  <c r="D43" i="50"/>
  <c r="C44" i="50"/>
  <c r="E44" i="49"/>
  <c r="D45" i="49"/>
  <c r="D44" i="48"/>
  <c r="F43" i="48"/>
  <c r="G43" i="48" s="1"/>
  <c r="H43" i="48" s="1"/>
  <c r="E43" i="48"/>
  <c r="F44" i="48"/>
  <c r="G44" i="48" s="1"/>
  <c r="H44" i="48" s="1"/>
  <c r="I44" i="48" s="1"/>
  <c r="E42" i="47"/>
  <c r="D43" i="47"/>
  <c r="F42" i="47"/>
  <c r="G42" i="47" s="1"/>
  <c r="H42" i="47" s="1"/>
  <c r="C44" i="47"/>
  <c r="D44" i="46"/>
  <c r="E43" i="46"/>
  <c r="F43" i="46"/>
  <c r="G43" i="46" s="1"/>
  <c r="H43" i="46" s="1"/>
  <c r="F44" i="46"/>
  <c r="G44" i="46" s="1"/>
  <c r="H44" i="46" s="1"/>
  <c r="I44" i="46" s="1"/>
  <c r="E42" i="45"/>
  <c r="F42" i="45"/>
  <c r="G42" i="45" s="1"/>
  <c r="H42" i="45" s="1"/>
  <c r="D43" i="45"/>
  <c r="C44" i="45"/>
  <c r="D44" i="44"/>
  <c r="F43" i="44"/>
  <c r="G43" i="44" s="1"/>
  <c r="H43" i="44" s="1"/>
  <c r="E43" i="44"/>
  <c r="F44" i="44"/>
  <c r="G44" i="44" s="1"/>
  <c r="H44" i="44" s="1"/>
  <c r="I44" i="44" s="1"/>
  <c r="D44" i="43"/>
  <c r="E43" i="43"/>
  <c r="F44" i="43" s="1"/>
  <c r="G44" i="43" s="1"/>
  <c r="H44" i="43" s="1"/>
  <c r="F43" i="43"/>
  <c r="G43" i="43" s="1"/>
  <c r="H43" i="43" s="1"/>
  <c r="D44" i="42"/>
  <c r="E43" i="42"/>
  <c r="F43" i="42"/>
  <c r="G43" i="42" s="1"/>
  <c r="H43" i="42" s="1"/>
  <c r="F44" i="42"/>
  <c r="G44" i="42" s="1"/>
  <c r="H44" i="42" s="1"/>
  <c r="I44" i="42" s="1"/>
  <c r="F43" i="41"/>
  <c r="G43" i="41" s="1"/>
  <c r="H43" i="41" s="1"/>
  <c r="E43" i="41"/>
  <c r="D44" i="41"/>
  <c r="F44" i="41"/>
  <c r="G44" i="41" s="1"/>
  <c r="H44" i="41" s="1"/>
  <c r="F43" i="40"/>
  <c r="G43" i="40" s="1"/>
  <c r="H43" i="40" s="1"/>
  <c r="E43" i="40"/>
  <c r="D44" i="40"/>
  <c r="F44" i="40"/>
  <c r="G44" i="40" s="1"/>
  <c r="H44" i="40" s="1"/>
  <c r="I44" i="40" s="1"/>
  <c r="E42" i="39"/>
  <c r="D43" i="39"/>
  <c r="F42" i="39"/>
  <c r="G42" i="39" s="1"/>
  <c r="H42" i="39" s="1"/>
  <c r="C44" i="39"/>
  <c r="E42" i="38"/>
  <c r="D43" i="38"/>
  <c r="F42" i="38"/>
  <c r="G42" i="38" s="1"/>
  <c r="H42" i="38" s="1"/>
  <c r="C44" i="38"/>
  <c r="E42" i="37"/>
  <c r="F42" i="37"/>
  <c r="G42" i="37" s="1"/>
  <c r="H42" i="37" s="1"/>
  <c r="D43" i="37"/>
  <c r="C44" i="37"/>
  <c r="D44" i="36"/>
  <c r="F43" i="36"/>
  <c r="G43" i="36" s="1"/>
  <c r="H43" i="36" s="1"/>
  <c r="E43" i="36"/>
  <c r="F44" i="36"/>
  <c r="G44" i="36" s="1"/>
  <c r="H44" i="36" s="1"/>
  <c r="I44" i="36" s="1"/>
  <c r="D44" i="35"/>
  <c r="E43" i="35"/>
  <c r="F43" i="35"/>
  <c r="G43" i="35" s="1"/>
  <c r="H43" i="35" s="1"/>
  <c r="F44" i="35"/>
  <c r="G44" i="35" s="1"/>
  <c r="H44" i="35" s="1"/>
  <c r="I44" i="35" s="1"/>
  <c r="D46" i="34"/>
  <c r="F45" i="34"/>
  <c r="G45" i="34" s="1"/>
  <c r="H45" i="34" s="1"/>
  <c r="E45" i="34"/>
  <c r="F45" i="33"/>
  <c r="G45" i="33" s="1"/>
  <c r="H45" i="33" s="1"/>
  <c r="E45" i="33"/>
  <c r="D46" i="33"/>
  <c r="F46" i="32"/>
  <c r="G46" i="32" s="1"/>
  <c r="H46" i="32" s="1"/>
  <c r="E46" i="32"/>
  <c r="D47" i="32"/>
  <c r="D40" i="3"/>
  <c r="E39" i="3"/>
  <c r="F39" i="3"/>
  <c r="G39" i="3" s="1"/>
  <c r="H39" i="3" s="1"/>
  <c r="I44" i="51" l="1"/>
  <c r="E44" i="51"/>
  <c r="D45" i="51"/>
  <c r="D44" i="50"/>
  <c r="F43" i="50"/>
  <c r="G43" i="50" s="1"/>
  <c r="H43" i="50" s="1"/>
  <c r="E43" i="50"/>
  <c r="F44" i="50"/>
  <c r="G44" i="50" s="1"/>
  <c r="H44" i="50" s="1"/>
  <c r="I44" i="50" s="1"/>
  <c r="D46" i="49"/>
  <c r="F45" i="49"/>
  <c r="G45" i="49" s="1"/>
  <c r="H45" i="49" s="1"/>
  <c r="E45" i="49"/>
  <c r="E44" i="48"/>
  <c r="D45" i="48"/>
  <c r="D44" i="47"/>
  <c r="E43" i="47"/>
  <c r="F43" i="47"/>
  <c r="G43" i="47" s="1"/>
  <c r="H43" i="47" s="1"/>
  <c r="F44" i="47"/>
  <c r="G44" i="47" s="1"/>
  <c r="H44" i="47" s="1"/>
  <c r="I44" i="47" s="1"/>
  <c r="D45" i="46"/>
  <c r="E44" i="46"/>
  <c r="F43" i="45"/>
  <c r="G43" i="45" s="1"/>
  <c r="H43" i="45" s="1"/>
  <c r="D44" i="45"/>
  <c r="E43" i="45"/>
  <c r="F44" i="45"/>
  <c r="G44" i="45" s="1"/>
  <c r="H44" i="45" s="1"/>
  <c r="E44" i="44"/>
  <c r="D45" i="44"/>
  <c r="I44" i="43"/>
  <c r="D45" i="43"/>
  <c r="E44" i="43"/>
  <c r="E44" i="42"/>
  <c r="D45" i="42"/>
  <c r="D45" i="41"/>
  <c r="E44" i="41"/>
  <c r="I44" i="41"/>
  <c r="E44" i="40"/>
  <c r="D45" i="40"/>
  <c r="F43" i="39"/>
  <c r="G43" i="39" s="1"/>
  <c r="H43" i="39" s="1"/>
  <c r="E43" i="39"/>
  <c r="D44" i="39"/>
  <c r="F44" i="39"/>
  <c r="G44" i="39" s="1"/>
  <c r="H44" i="39" s="1"/>
  <c r="I44" i="39" s="1"/>
  <c r="E43" i="38"/>
  <c r="D44" i="38"/>
  <c r="F43" i="38"/>
  <c r="G43" i="38" s="1"/>
  <c r="H43" i="38" s="1"/>
  <c r="F44" i="38"/>
  <c r="G44" i="38" s="1"/>
  <c r="H44" i="38" s="1"/>
  <c r="I44" i="38" s="1"/>
  <c r="F43" i="37"/>
  <c r="G43" i="37" s="1"/>
  <c r="H43" i="37" s="1"/>
  <c r="D44" i="37"/>
  <c r="E43" i="37"/>
  <c r="F44" i="37"/>
  <c r="G44" i="37" s="1"/>
  <c r="H44" i="37" s="1"/>
  <c r="I44" i="37" s="1"/>
  <c r="D45" i="36"/>
  <c r="E44" i="36"/>
  <c r="D45" i="35"/>
  <c r="E44" i="35"/>
  <c r="D47" i="34"/>
  <c r="E46" i="34"/>
  <c r="F46" i="34"/>
  <c r="G46" i="34" s="1"/>
  <c r="H46" i="34" s="1"/>
  <c r="F46" i="33"/>
  <c r="G46" i="33" s="1"/>
  <c r="H46" i="33" s="1"/>
  <c r="D47" i="33"/>
  <c r="E46" i="33"/>
  <c r="F47" i="32"/>
  <c r="G47" i="32" s="1"/>
  <c r="H47" i="32" s="1"/>
  <c r="E47" i="32"/>
  <c r="D48" i="32"/>
  <c r="D41" i="3"/>
  <c r="E40" i="3"/>
  <c r="F40" i="3"/>
  <c r="G40" i="3" s="1"/>
  <c r="H40" i="3" s="1"/>
  <c r="F45" i="51" l="1"/>
  <c r="G45" i="51" s="1"/>
  <c r="H45" i="51" s="1"/>
  <c r="E45" i="51"/>
  <c r="D46" i="51"/>
  <c r="E44" i="50"/>
  <c r="D45" i="50"/>
  <c r="D47" i="49"/>
  <c r="F46" i="49"/>
  <c r="G46" i="49" s="1"/>
  <c r="H46" i="49" s="1"/>
  <c r="E46" i="49"/>
  <c r="F45" i="48"/>
  <c r="G45" i="48" s="1"/>
  <c r="H45" i="48" s="1"/>
  <c r="E45" i="48"/>
  <c r="D46" i="48"/>
  <c r="E44" i="47"/>
  <c r="D45" i="47"/>
  <c r="D46" i="46"/>
  <c r="E45" i="46"/>
  <c r="F45" i="46"/>
  <c r="G45" i="46" s="1"/>
  <c r="H45" i="46" s="1"/>
  <c r="I44" i="45"/>
  <c r="E44" i="45"/>
  <c r="D45" i="45"/>
  <c r="D46" i="44"/>
  <c r="E45" i="44"/>
  <c r="F45" i="44"/>
  <c r="G45" i="44" s="1"/>
  <c r="H45" i="44" s="1"/>
  <c r="F45" i="43"/>
  <c r="G45" i="43" s="1"/>
  <c r="H45" i="43" s="1"/>
  <c r="E45" i="43"/>
  <c r="D46" i="43"/>
  <c r="F45" i="42"/>
  <c r="G45" i="42" s="1"/>
  <c r="H45" i="42" s="1"/>
  <c r="D46" i="42"/>
  <c r="E45" i="42"/>
  <c r="D46" i="41"/>
  <c r="F45" i="41"/>
  <c r="G45" i="41" s="1"/>
  <c r="H45" i="41" s="1"/>
  <c r="E45" i="41"/>
  <c r="D46" i="40"/>
  <c r="E45" i="40"/>
  <c r="F45" i="40"/>
  <c r="G45" i="40" s="1"/>
  <c r="H45" i="40" s="1"/>
  <c r="D45" i="39"/>
  <c r="E44" i="39"/>
  <c r="D45" i="38"/>
  <c r="E44" i="38"/>
  <c r="E44" i="37"/>
  <c r="D45" i="37"/>
  <c r="E45" i="36"/>
  <c r="D46" i="36"/>
  <c r="F45" i="36"/>
  <c r="G45" i="36" s="1"/>
  <c r="H45" i="36" s="1"/>
  <c r="D46" i="35"/>
  <c r="F45" i="35"/>
  <c r="G45" i="35" s="1"/>
  <c r="H45" i="35" s="1"/>
  <c r="E45" i="35"/>
  <c r="F47" i="34"/>
  <c r="G47" i="34" s="1"/>
  <c r="H47" i="34" s="1"/>
  <c r="E47" i="34"/>
  <c r="D48" i="34"/>
  <c r="F47" i="33"/>
  <c r="G47" i="33" s="1"/>
  <c r="H47" i="33" s="1"/>
  <c r="E47" i="33"/>
  <c r="D48" i="33"/>
  <c r="D49" i="32"/>
  <c r="F48" i="32"/>
  <c r="G48" i="32" s="1"/>
  <c r="H48" i="32" s="1"/>
  <c r="E48" i="32"/>
  <c r="F41" i="3"/>
  <c r="G41" i="3" s="1"/>
  <c r="H41" i="3" s="1"/>
  <c r="E41" i="3"/>
  <c r="D42" i="3"/>
  <c r="D47" i="51" l="1"/>
  <c r="F46" i="51"/>
  <c r="G46" i="51" s="1"/>
  <c r="H46" i="51" s="1"/>
  <c r="E46" i="51"/>
  <c r="F45" i="50"/>
  <c r="G45" i="50" s="1"/>
  <c r="H45" i="50" s="1"/>
  <c r="D46" i="50"/>
  <c r="E45" i="50"/>
  <c r="F47" i="49"/>
  <c r="G47" i="49" s="1"/>
  <c r="H47" i="49" s="1"/>
  <c r="E47" i="49"/>
  <c r="D48" i="49"/>
  <c r="F46" i="48"/>
  <c r="G46" i="48" s="1"/>
  <c r="H46" i="48" s="1"/>
  <c r="D47" i="48"/>
  <c r="E46" i="48"/>
  <c r="E45" i="47"/>
  <c r="F45" i="47"/>
  <c r="G45" i="47" s="1"/>
  <c r="H45" i="47" s="1"/>
  <c r="D46" i="47"/>
  <c r="D47" i="46"/>
  <c r="F46" i="46"/>
  <c r="G46" i="46" s="1"/>
  <c r="H46" i="46" s="1"/>
  <c r="E46" i="46"/>
  <c r="F45" i="45"/>
  <c r="G45" i="45" s="1"/>
  <c r="H45" i="45" s="1"/>
  <c r="E45" i="45"/>
  <c r="D46" i="45"/>
  <c r="D47" i="44"/>
  <c r="F46" i="44"/>
  <c r="G46" i="44" s="1"/>
  <c r="H46" i="44" s="1"/>
  <c r="E46" i="44"/>
  <c r="D47" i="43"/>
  <c r="F46" i="43"/>
  <c r="G46" i="43" s="1"/>
  <c r="H46" i="43" s="1"/>
  <c r="E46" i="43"/>
  <c r="F46" i="42"/>
  <c r="G46" i="42" s="1"/>
  <c r="H46" i="42" s="1"/>
  <c r="D47" i="42"/>
  <c r="E46" i="42"/>
  <c r="D47" i="41"/>
  <c r="F46" i="41"/>
  <c r="G46" i="41" s="1"/>
  <c r="H46" i="41" s="1"/>
  <c r="E46" i="41"/>
  <c r="F46" i="40"/>
  <c r="G46" i="40" s="1"/>
  <c r="H46" i="40" s="1"/>
  <c r="E46" i="40"/>
  <c r="D47" i="40"/>
  <c r="D46" i="39"/>
  <c r="F45" i="39"/>
  <c r="G45" i="39" s="1"/>
  <c r="H45" i="39" s="1"/>
  <c r="E45" i="39"/>
  <c r="D46" i="38"/>
  <c r="E45" i="38"/>
  <c r="F45" i="38"/>
  <c r="G45" i="38" s="1"/>
  <c r="H45" i="38" s="1"/>
  <c r="D46" i="37"/>
  <c r="F45" i="37"/>
  <c r="G45" i="37" s="1"/>
  <c r="H45" i="37" s="1"/>
  <c r="E45" i="37"/>
  <c r="D47" i="36"/>
  <c r="F46" i="36"/>
  <c r="G46" i="36" s="1"/>
  <c r="H46" i="36" s="1"/>
  <c r="E46" i="36"/>
  <c r="D47" i="35"/>
  <c r="E46" i="35"/>
  <c r="F46" i="35"/>
  <c r="G46" i="35" s="1"/>
  <c r="H46" i="35" s="1"/>
  <c r="D49" i="34"/>
  <c r="F48" i="34"/>
  <c r="G48" i="34" s="1"/>
  <c r="H48" i="34" s="1"/>
  <c r="E48" i="34"/>
  <c r="D49" i="33"/>
  <c r="F48" i="33"/>
  <c r="G48" i="33" s="1"/>
  <c r="H48" i="33" s="1"/>
  <c r="E48" i="33"/>
  <c r="D50" i="32"/>
  <c r="F49" i="32"/>
  <c r="G49" i="32" s="1"/>
  <c r="H49" i="32" s="1"/>
  <c r="E49" i="32"/>
  <c r="F51" i="32" s="1"/>
  <c r="G51" i="32" s="1"/>
  <c r="H51" i="32" s="1"/>
  <c r="C51" i="32"/>
  <c r="C44" i="3"/>
  <c r="F42" i="3"/>
  <c r="G42" i="3" s="1"/>
  <c r="H42" i="3" s="1"/>
  <c r="E42" i="3"/>
  <c r="D43" i="3"/>
  <c r="F47" i="51" l="1"/>
  <c r="G47" i="51" s="1"/>
  <c r="H47" i="51" s="1"/>
  <c r="E47" i="51"/>
  <c r="D48" i="51"/>
  <c r="D47" i="50"/>
  <c r="E46" i="50"/>
  <c r="F46" i="50"/>
  <c r="G46" i="50" s="1"/>
  <c r="H46" i="50" s="1"/>
  <c r="D49" i="49"/>
  <c r="F48" i="49"/>
  <c r="G48" i="49" s="1"/>
  <c r="H48" i="49" s="1"/>
  <c r="E48" i="49"/>
  <c r="F47" i="48"/>
  <c r="G47" i="48" s="1"/>
  <c r="H47" i="48" s="1"/>
  <c r="E47" i="48"/>
  <c r="D48" i="48"/>
  <c r="D47" i="47"/>
  <c r="E46" i="47"/>
  <c r="F46" i="47"/>
  <c r="G46" i="47" s="1"/>
  <c r="H46" i="47" s="1"/>
  <c r="F47" i="46"/>
  <c r="G47" i="46" s="1"/>
  <c r="H47" i="46" s="1"/>
  <c r="E47" i="46"/>
  <c r="D48" i="46"/>
  <c r="D47" i="45"/>
  <c r="E46" i="45"/>
  <c r="F46" i="45"/>
  <c r="G46" i="45" s="1"/>
  <c r="H46" i="45" s="1"/>
  <c r="F47" i="44"/>
  <c r="G47" i="44" s="1"/>
  <c r="H47" i="44" s="1"/>
  <c r="E47" i="44"/>
  <c r="D48" i="44"/>
  <c r="F47" i="43"/>
  <c r="G47" i="43" s="1"/>
  <c r="H47" i="43" s="1"/>
  <c r="E47" i="43"/>
  <c r="D48" i="43"/>
  <c r="F47" i="42"/>
  <c r="G47" i="42" s="1"/>
  <c r="H47" i="42" s="1"/>
  <c r="D48" i="42"/>
  <c r="E47" i="42"/>
  <c r="F47" i="41"/>
  <c r="G47" i="41" s="1"/>
  <c r="H47" i="41" s="1"/>
  <c r="D48" i="41"/>
  <c r="E47" i="41"/>
  <c r="F47" i="40"/>
  <c r="G47" i="40" s="1"/>
  <c r="H47" i="40" s="1"/>
  <c r="D48" i="40"/>
  <c r="E47" i="40"/>
  <c r="D47" i="39"/>
  <c r="F46" i="39"/>
  <c r="G46" i="39" s="1"/>
  <c r="H46" i="39" s="1"/>
  <c r="E46" i="39"/>
  <c r="E46" i="38"/>
  <c r="D47" i="38"/>
  <c r="F46" i="38"/>
  <c r="G46" i="38" s="1"/>
  <c r="H46" i="38" s="1"/>
  <c r="D47" i="37"/>
  <c r="F46" i="37"/>
  <c r="G46" i="37" s="1"/>
  <c r="H46" i="37" s="1"/>
  <c r="E46" i="37"/>
  <c r="F47" i="36"/>
  <c r="G47" i="36" s="1"/>
  <c r="H47" i="36" s="1"/>
  <c r="E47" i="36"/>
  <c r="D48" i="36"/>
  <c r="F47" i="35"/>
  <c r="G47" i="35" s="1"/>
  <c r="H47" i="35" s="1"/>
  <c r="D48" i="35"/>
  <c r="E47" i="35"/>
  <c r="D50" i="34"/>
  <c r="E49" i="34"/>
  <c r="F51" i="34" s="1"/>
  <c r="G51" i="34" s="1"/>
  <c r="H51" i="34" s="1"/>
  <c r="F49" i="34"/>
  <c r="G49" i="34" s="1"/>
  <c r="H49" i="34" s="1"/>
  <c r="C51" i="34"/>
  <c r="D50" i="33"/>
  <c r="F49" i="33"/>
  <c r="G49" i="33" s="1"/>
  <c r="H49" i="33" s="1"/>
  <c r="E49" i="33"/>
  <c r="F51" i="33" s="1"/>
  <c r="G51" i="33" s="1"/>
  <c r="H51" i="33" s="1"/>
  <c r="C51" i="33"/>
  <c r="F50" i="32"/>
  <c r="G50" i="32" s="1"/>
  <c r="H50" i="32" s="1"/>
  <c r="I51" i="32" s="1"/>
  <c r="E50" i="32"/>
  <c r="D51" i="32"/>
  <c r="F43" i="3"/>
  <c r="G43" i="3" s="1"/>
  <c r="H43" i="3" s="1"/>
  <c r="D44" i="3"/>
  <c r="E43" i="3"/>
  <c r="F44" i="3"/>
  <c r="G44" i="3" s="1"/>
  <c r="H44" i="3" s="1"/>
  <c r="D49" i="51" l="1"/>
  <c r="F48" i="51"/>
  <c r="G48" i="51" s="1"/>
  <c r="H48" i="51" s="1"/>
  <c r="E48" i="51"/>
  <c r="F47" i="50"/>
  <c r="G47" i="50" s="1"/>
  <c r="H47" i="50" s="1"/>
  <c r="E47" i="50"/>
  <c r="D48" i="50"/>
  <c r="D50" i="49"/>
  <c r="F49" i="49"/>
  <c r="G49" i="49" s="1"/>
  <c r="H49" i="49" s="1"/>
  <c r="E49" i="49"/>
  <c r="F51" i="49" s="1"/>
  <c r="G51" i="49" s="1"/>
  <c r="H51" i="49" s="1"/>
  <c r="C51" i="49"/>
  <c r="D49" i="48"/>
  <c r="F48" i="48"/>
  <c r="G48" i="48" s="1"/>
  <c r="H48" i="48" s="1"/>
  <c r="E48" i="48"/>
  <c r="F47" i="47"/>
  <c r="G47" i="47" s="1"/>
  <c r="H47" i="47" s="1"/>
  <c r="E47" i="47"/>
  <c r="D48" i="47"/>
  <c r="D49" i="46"/>
  <c r="F48" i="46"/>
  <c r="G48" i="46" s="1"/>
  <c r="H48" i="46" s="1"/>
  <c r="E48" i="46"/>
  <c r="F47" i="45"/>
  <c r="G47" i="45" s="1"/>
  <c r="H47" i="45" s="1"/>
  <c r="E47" i="45"/>
  <c r="D48" i="45"/>
  <c r="D49" i="44"/>
  <c r="F48" i="44"/>
  <c r="G48" i="44" s="1"/>
  <c r="H48" i="44" s="1"/>
  <c r="E48" i="44"/>
  <c r="D49" i="43"/>
  <c r="F48" i="43"/>
  <c r="G48" i="43" s="1"/>
  <c r="H48" i="43" s="1"/>
  <c r="E48" i="43"/>
  <c r="F48" i="42"/>
  <c r="G48" i="42" s="1"/>
  <c r="H48" i="42" s="1"/>
  <c r="D49" i="42"/>
  <c r="E48" i="42"/>
  <c r="D49" i="41"/>
  <c r="E48" i="41"/>
  <c r="F48" i="41"/>
  <c r="G48" i="41" s="1"/>
  <c r="H48" i="41" s="1"/>
  <c r="D49" i="40"/>
  <c r="F48" i="40"/>
  <c r="G48" i="40" s="1"/>
  <c r="H48" i="40" s="1"/>
  <c r="E48" i="40"/>
  <c r="F47" i="39"/>
  <c r="G47" i="39" s="1"/>
  <c r="H47" i="39" s="1"/>
  <c r="E47" i="39"/>
  <c r="D48" i="39"/>
  <c r="F47" i="38"/>
  <c r="G47" i="38" s="1"/>
  <c r="H47" i="38" s="1"/>
  <c r="E47" i="38"/>
  <c r="D48" i="38"/>
  <c r="F47" i="37"/>
  <c r="G47" i="37" s="1"/>
  <c r="H47" i="37" s="1"/>
  <c r="E47" i="37"/>
  <c r="D48" i="37"/>
  <c r="F48" i="36"/>
  <c r="G48" i="36" s="1"/>
  <c r="H48" i="36" s="1"/>
  <c r="E48" i="36"/>
  <c r="D49" i="36"/>
  <c r="F48" i="35"/>
  <c r="G48" i="35" s="1"/>
  <c r="H48" i="35" s="1"/>
  <c r="E48" i="35"/>
  <c r="D49" i="35"/>
  <c r="E50" i="34"/>
  <c r="F50" i="34"/>
  <c r="G50" i="34" s="1"/>
  <c r="H50" i="34" s="1"/>
  <c r="I51" i="34" s="1"/>
  <c r="D51" i="34"/>
  <c r="D51" i="33"/>
  <c r="F50" i="33"/>
  <c r="G50" i="33" s="1"/>
  <c r="H50" i="33" s="1"/>
  <c r="I51" i="33" s="1"/>
  <c r="E50" i="33"/>
  <c r="D52" i="32"/>
  <c r="E51" i="32"/>
  <c r="I44" i="3"/>
  <c r="E44" i="3"/>
  <c r="D45" i="3"/>
  <c r="D50" i="51" l="1"/>
  <c r="F49" i="51"/>
  <c r="G49" i="51" s="1"/>
  <c r="H49" i="51" s="1"/>
  <c r="E49" i="51"/>
  <c r="F51" i="51" s="1"/>
  <c r="G51" i="51" s="1"/>
  <c r="H51" i="51" s="1"/>
  <c r="C51" i="51"/>
  <c r="D49" i="50"/>
  <c r="F48" i="50"/>
  <c r="G48" i="50" s="1"/>
  <c r="H48" i="50" s="1"/>
  <c r="E48" i="50"/>
  <c r="F50" i="49"/>
  <c r="G50" i="49" s="1"/>
  <c r="H50" i="49" s="1"/>
  <c r="I51" i="49" s="1"/>
  <c r="E50" i="49"/>
  <c r="D51" i="49"/>
  <c r="D50" i="48"/>
  <c r="F49" i="48"/>
  <c r="G49" i="48" s="1"/>
  <c r="H49" i="48" s="1"/>
  <c r="E49" i="48"/>
  <c r="F51" i="48" s="1"/>
  <c r="G51" i="48" s="1"/>
  <c r="H51" i="48" s="1"/>
  <c r="C51" i="48"/>
  <c r="F48" i="47"/>
  <c r="G48" i="47" s="1"/>
  <c r="H48" i="47" s="1"/>
  <c r="D49" i="47"/>
  <c r="E48" i="47"/>
  <c r="D50" i="46"/>
  <c r="E49" i="46"/>
  <c r="F51" i="46" s="1"/>
  <c r="G51" i="46" s="1"/>
  <c r="H51" i="46" s="1"/>
  <c r="F49" i="46"/>
  <c r="G49" i="46" s="1"/>
  <c r="H49" i="46" s="1"/>
  <c r="C51" i="46"/>
  <c r="F48" i="45"/>
  <c r="G48" i="45" s="1"/>
  <c r="H48" i="45" s="1"/>
  <c r="D49" i="45"/>
  <c r="E48" i="45"/>
  <c r="D50" i="44"/>
  <c r="F49" i="44"/>
  <c r="G49" i="44" s="1"/>
  <c r="H49" i="44" s="1"/>
  <c r="E49" i="44"/>
  <c r="C51" i="44"/>
  <c r="D50" i="43"/>
  <c r="E49" i="43"/>
  <c r="F51" i="43" s="1"/>
  <c r="G51" i="43" s="1"/>
  <c r="H51" i="43" s="1"/>
  <c r="F49" i="43"/>
  <c r="G49" i="43" s="1"/>
  <c r="H49" i="43" s="1"/>
  <c r="C51" i="43"/>
  <c r="F49" i="42"/>
  <c r="G49" i="42" s="1"/>
  <c r="H49" i="42" s="1"/>
  <c r="D50" i="42"/>
  <c r="E49" i="42"/>
  <c r="F51" i="42" s="1"/>
  <c r="G51" i="42" s="1"/>
  <c r="H51" i="42" s="1"/>
  <c r="C51" i="42"/>
  <c r="D50" i="41"/>
  <c r="E49" i="41"/>
  <c r="F51" i="41" s="1"/>
  <c r="G51" i="41" s="1"/>
  <c r="H51" i="41" s="1"/>
  <c r="F49" i="41"/>
  <c r="G49" i="41" s="1"/>
  <c r="H49" i="41" s="1"/>
  <c r="C51" i="41"/>
  <c r="D50" i="40"/>
  <c r="F49" i="40"/>
  <c r="G49" i="40" s="1"/>
  <c r="H49" i="40" s="1"/>
  <c r="E49" i="40"/>
  <c r="C51" i="40"/>
  <c r="F48" i="39"/>
  <c r="G48" i="39" s="1"/>
  <c r="H48" i="39" s="1"/>
  <c r="E48" i="39"/>
  <c r="D49" i="39"/>
  <c r="D49" i="38"/>
  <c r="F48" i="38"/>
  <c r="G48" i="38" s="1"/>
  <c r="H48" i="38" s="1"/>
  <c r="E48" i="38"/>
  <c r="D49" i="37"/>
  <c r="F48" i="37"/>
  <c r="G48" i="37" s="1"/>
  <c r="H48" i="37" s="1"/>
  <c r="E48" i="37"/>
  <c r="D50" i="36"/>
  <c r="F49" i="36"/>
  <c r="G49" i="36" s="1"/>
  <c r="H49" i="36" s="1"/>
  <c r="E49" i="36"/>
  <c r="F51" i="36" s="1"/>
  <c r="G51" i="36" s="1"/>
  <c r="H51" i="36" s="1"/>
  <c r="C51" i="36"/>
  <c r="D50" i="35"/>
  <c r="F49" i="35"/>
  <c r="G49" i="35" s="1"/>
  <c r="H49" i="35" s="1"/>
  <c r="E49" i="35"/>
  <c r="C51" i="35"/>
  <c r="D52" i="34"/>
  <c r="E51" i="34"/>
  <c r="E51" i="33"/>
  <c r="D52" i="33"/>
  <c r="F52" i="32"/>
  <c r="G52" i="32" s="1"/>
  <c r="H52" i="32" s="1"/>
  <c r="D53" i="32"/>
  <c r="E52" i="32"/>
  <c r="F45" i="3"/>
  <c r="G45" i="3" s="1"/>
  <c r="H45" i="3" s="1"/>
  <c r="D46" i="3"/>
  <c r="E45" i="3"/>
  <c r="F50" i="51" l="1"/>
  <c r="G50" i="51" s="1"/>
  <c r="H50" i="51" s="1"/>
  <c r="I51" i="51" s="1"/>
  <c r="E50" i="51"/>
  <c r="D51" i="51"/>
  <c r="D50" i="50"/>
  <c r="F49" i="50"/>
  <c r="G49" i="50" s="1"/>
  <c r="H49" i="50" s="1"/>
  <c r="E49" i="50"/>
  <c r="F51" i="50" s="1"/>
  <c r="G51" i="50" s="1"/>
  <c r="H51" i="50" s="1"/>
  <c r="C51" i="50"/>
  <c r="D52" i="49"/>
  <c r="E51" i="49"/>
  <c r="D51" i="48"/>
  <c r="F50" i="48"/>
  <c r="G50" i="48" s="1"/>
  <c r="H50" i="48" s="1"/>
  <c r="I51" i="48" s="1"/>
  <c r="E50" i="48"/>
  <c r="D50" i="47"/>
  <c r="F49" i="47"/>
  <c r="G49" i="47" s="1"/>
  <c r="H49" i="47" s="1"/>
  <c r="E49" i="47"/>
  <c r="C51" i="47"/>
  <c r="D51" i="46"/>
  <c r="F50" i="46"/>
  <c r="G50" i="46" s="1"/>
  <c r="H50" i="46" s="1"/>
  <c r="I51" i="46" s="1"/>
  <c r="E50" i="46"/>
  <c r="D50" i="45"/>
  <c r="F49" i="45"/>
  <c r="G49" i="45" s="1"/>
  <c r="H49" i="45" s="1"/>
  <c r="E49" i="45"/>
  <c r="F51" i="45" s="1"/>
  <c r="G51" i="45" s="1"/>
  <c r="H51" i="45" s="1"/>
  <c r="C51" i="45"/>
  <c r="F51" i="44"/>
  <c r="G51" i="44" s="1"/>
  <c r="H51" i="44" s="1"/>
  <c r="E50" i="44"/>
  <c r="F50" i="44"/>
  <c r="G50" i="44" s="1"/>
  <c r="H50" i="44" s="1"/>
  <c r="I51" i="44" s="1"/>
  <c r="D51" i="44"/>
  <c r="D51" i="43"/>
  <c r="E50" i="43"/>
  <c r="F50" i="43"/>
  <c r="G50" i="43" s="1"/>
  <c r="H50" i="43" s="1"/>
  <c r="I51" i="43" s="1"/>
  <c r="D51" i="42"/>
  <c r="F50" i="42"/>
  <c r="G50" i="42" s="1"/>
  <c r="H50" i="42" s="1"/>
  <c r="I51" i="42" s="1"/>
  <c r="E50" i="42"/>
  <c r="F50" i="41"/>
  <c r="G50" i="41" s="1"/>
  <c r="H50" i="41" s="1"/>
  <c r="I51" i="41" s="1"/>
  <c r="E50" i="41"/>
  <c r="D51" i="41"/>
  <c r="F50" i="40"/>
  <c r="G50" i="40" s="1"/>
  <c r="H50" i="40" s="1"/>
  <c r="E50" i="40"/>
  <c r="F51" i="40" s="1"/>
  <c r="G51" i="40" s="1"/>
  <c r="H51" i="40" s="1"/>
  <c r="D51" i="40"/>
  <c r="D50" i="39"/>
  <c r="F49" i="39"/>
  <c r="G49" i="39" s="1"/>
  <c r="H49" i="39" s="1"/>
  <c r="E49" i="39"/>
  <c r="C51" i="39"/>
  <c r="D50" i="38"/>
  <c r="F49" i="38"/>
  <c r="G49" i="38" s="1"/>
  <c r="H49" i="38" s="1"/>
  <c r="E49" i="38"/>
  <c r="F51" i="38" s="1"/>
  <c r="G51" i="38" s="1"/>
  <c r="H51" i="38" s="1"/>
  <c r="C51" i="38"/>
  <c r="D50" i="37"/>
  <c r="F49" i="37"/>
  <c r="G49" i="37" s="1"/>
  <c r="H49" i="37" s="1"/>
  <c r="E49" i="37"/>
  <c r="F51" i="37" s="1"/>
  <c r="G51" i="37" s="1"/>
  <c r="H51" i="37" s="1"/>
  <c r="C51" i="37"/>
  <c r="D51" i="36"/>
  <c r="E50" i="36"/>
  <c r="F50" i="36"/>
  <c r="G50" i="36" s="1"/>
  <c r="H50" i="36" s="1"/>
  <c r="I51" i="36" s="1"/>
  <c r="D51" i="35"/>
  <c r="F50" i="35"/>
  <c r="G50" i="35" s="1"/>
  <c r="H50" i="35" s="1"/>
  <c r="E50" i="35"/>
  <c r="F51" i="35" s="1"/>
  <c r="G51" i="35" s="1"/>
  <c r="H51" i="35" s="1"/>
  <c r="F52" i="34"/>
  <c r="G52" i="34" s="1"/>
  <c r="H52" i="34" s="1"/>
  <c r="E52" i="34"/>
  <c r="D53" i="34"/>
  <c r="F52" i="33"/>
  <c r="G52" i="33" s="1"/>
  <c r="H52" i="33" s="1"/>
  <c r="E52" i="33"/>
  <c r="D53" i="33"/>
  <c r="F53" i="32"/>
  <c r="G53" i="32" s="1"/>
  <c r="H53" i="32" s="1"/>
  <c r="E53" i="32"/>
  <c r="D54" i="32"/>
  <c r="D47" i="3"/>
  <c r="E46" i="3"/>
  <c r="F46" i="3"/>
  <c r="G46" i="3" s="1"/>
  <c r="H46" i="3" s="1"/>
  <c r="D52" i="51" l="1"/>
  <c r="E51" i="51"/>
  <c r="E50" i="50"/>
  <c r="D51" i="50"/>
  <c r="F50" i="50"/>
  <c r="G50" i="50" s="1"/>
  <c r="H50" i="50" s="1"/>
  <c r="I51" i="50" s="1"/>
  <c r="F52" i="49"/>
  <c r="G52" i="49" s="1"/>
  <c r="H52" i="49" s="1"/>
  <c r="E52" i="49"/>
  <c r="D53" i="49"/>
  <c r="D52" i="48"/>
  <c r="E51" i="48"/>
  <c r="D51" i="47"/>
  <c r="F50" i="47"/>
  <c r="G50" i="47" s="1"/>
  <c r="H50" i="47" s="1"/>
  <c r="E50" i="47"/>
  <c r="F51" i="47" s="1"/>
  <c r="G51" i="47" s="1"/>
  <c r="H51" i="47" s="1"/>
  <c r="E51" i="46"/>
  <c r="D52" i="46"/>
  <c r="D51" i="45"/>
  <c r="F50" i="45"/>
  <c r="G50" i="45" s="1"/>
  <c r="H50" i="45" s="1"/>
  <c r="I51" i="45" s="1"/>
  <c r="E50" i="45"/>
  <c r="D52" i="44"/>
  <c r="E51" i="44"/>
  <c r="D52" i="43"/>
  <c r="E51" i="43"/>
  <c r="E51" i="42"/>
  <c r="D52" i="42"/>
  <c r="D52" i="41"/>
  <c r="E51" i="41"/>
  <c r="I51" i="40"/>
  <c r="D52" i="40"/>
  <c r="E51" i="40"/>
  <c r="F50" i="39"/>
  <c r="G50" i="39" s="1"/>
  <c r="H50" i="39" s="1"/>
  <c r="E50" i="39"/>
  <c r="F51" i="39" s="1"/>
  <c r="G51" i="39" s="1"/>
  <c r="H51" i="39" s="1"/>
  <c r="D51" i="39"/>
  <c r="F50" i="38"/>
  <c r="G50" i="38" s="1"/>
  <c r="H50" i="38" s="1"/>
  <c r="I51" i="38" s="1"/>
  <c r="E50" i="38"/>
  <c r="D51" i="38"/>
  <c r="F50" i="37"/>
  <c r="G50" i="37" s="1"/>
  <c r="H50" i="37" s="1"/>
  <c r="I51" i="37" s="1"/>
  <c r="D51" i="37"/>
  <c r="E50" i="37"/>
  <c r="E51" i="36"/>
  <c r="D52" i="36"/>
  <c r="I51" i="35"/>
  <c r="E51" i="35"/>
  <c r="D52" i="35"/>
  <c r="F53" i="34"/>
  <c r="G53" i="34" s="1"/>
  <c r="H53" i="34" s="1"/>
  <c r="D54" i="34"/>
  <c r="E53" i="34"/>
  <c r="D54" i="33"/>
  <c r="F53" i="33"/>
  <c r="G53" i="33" s="1"/>
  <c r="H53" i="33" s="1"/>
  <c r="E53" i="33"/>
  <c r="D55" i="32"/>
  <c r="F54" i="32"/>
  <c r="G54" i="32" s="1"/>
  <c r="H54" i="32" s="1"/>
  <c r="E54" i="32"/>
  <c r="E47" i="3"/>
  <c r="D48" i="3"/>
  <c r="F47" i="3"/>
  <c r="G47" i="3" s="1"/>
  <c r="H47" i="3" s="1"/>
  <c r="F52" i="51" l="1"/>
  <c r="G52" i="51" s="1"/>
  <c r="H52" i="51" s="1"/>
  <c r="E52" i="51"/>
  <c r="D53" i="51"/>
  <c r="D52" i="50"/>
  <c r="E51" i="50"/>
  <c r="F53" i="49"/>
  <c r="G53" i="49" s="1"/>
  <c r="H53" i="49" s="1"/>
  <c r="E53" i="49"/>
  <c r="D54" i="49"/>
  <c r="F52" i="48"/>
  <c r="G52" i="48" s="1"/>
  <c r="H52" i="48" s="1"/>
  <c r="D53" i="48"/>
  <c r="E52" i="48"/>
  <c r="I51" i="47"/>
  <c r="D52" i="47"/>
  <c r="E51" i="47"/>
  <c r="F52" i="46"/>
  <c r="G52" i="46" s="1"/>
  <c r="H52" i="46" s="1"/>
  <c r="E52" i="46"/>
  <c r="D53" i="46"/>
  <c r="E51" i="45"/>
  <c r="D52" i="45"/>
  <c r="F52" i="44"/>
  <c r="G52" i="44" s="1"/>
  <c r="H52" i="44" s="1"/>
  <c r="E52" i="44"/>
  <c r="D53" i="44"/>
  <c r="F52" i="43"/>
  <c r="G52" i="43" s="1"/>
  <c r="H52" i="43" s="1"/>
  <c r="E52" i="43"/>
  <c r="D53" i="43"/>
  <c r="F52" i="42"/>
  <c r="G52" i="42" s="1"/>
  <c r="H52" i="42" s="1"/>
  <c r="E52" i="42"/>
  <c r="D53" i="42"/>
  <c r="F52" i="41"/>
  <c r="G52" i="41" s="1"/>
  <c r="H52" i="41" s="1"/>
  <c r="D53" i="41"/>
  <c r="E52" i="41"/>
  <c r="E52" i="40"/>
  <c r="D53" i="40"/>
  <c r="F52" i="40"/>
  <c r="G52" i="40" s="1"/>
  <c r="H52" i="40" s="1"/>
  <c r="I51" i="39"/>
  <c r="D52" i="39"/>
  <c r="E51" i="39"/>
  <c r="D52" i="38"/>
  <c r="E51" i="38"/>
  <c r="D52" i="37"/>
  <c r="E51" i="37"/>
  <c r="F52" i="36"/>
  <c r="G52" i="36" s="1"/>
  <c r="H52" i="36" s="1"/>
  <c r="E52" i="36"/>
  <c r="D53" i="36"/>
  <c r="E52" i="35"/>
  <c r="F52" i="35"/>
  <c r="G52" i="35" s="1"/>
  <c r="H52" i="35" s="1"/>
  <c r="D53" i="35"/>
  <c r="D55" i="34"/>
  <c r="E54" i="34"/>
  <c r="F54" i="34"/>
  <c r="G54" i="34" s="1"/>
  <c r="H54" i="34" s="1"/>
  <c r="D55" i="33"/>
  <c r="E54" i="33"/>
  <c r="F54" i="33"/>
  <c r="G54" i="33" s="1"/>
  <c r="H54" i="33" s="1"/>
  <c r="E55" i="32"/>
  <c r="F55" i="32"/>
  <c r="G55" i="32" s="1"/>
  <c r="H55" i="32" s="1"/>
  <c r="D56" i="32"/>
  <c r="D49" i="3"/>
  <c r="E48" i="3"/>
  <c r="F48" i="3"/>
  <c r="G48" i="3" s="1"/>
  <c r="H48" i="3" s="1"/>
  <c r="D54" i="51" l="1"/>
  <c r="F53" i="51"/>
  <c r="G53" i="51" s="1"/>
  <c r="H53" i="51" s="1"/>
  <c r="E53" i="51"/>
  <c r="F52" i="50"/>
  <c r="G52" i="50" s="1"/>
  <c r="H52" i="50" s="1"/>
  <c r="E52" i="50"/>
  <c r="D53" i="50"/>
  <c r="D55" i="49"/>
  <c r="F54" i="49"/>
  <c r="G54" i="49" s="1"/>
  <c r="H54" i="49" s="1"/>
  <c r="E54" i="49"/>
  <c r="D54" i="48"/>
  <c r="F53" i="48"/>
  <c r="G53" i="48" s="1"/>
  <c r="H53" i="48" s="1"/>
  <c r="E53" i="48"/>
  <c r="F52" i="47"/>
  <c r="G52" i="47" s="1"/>
  <c r="H52" i="47" s="1"/>
  <c r="E52" i="47"/>
  <c r="D53" i="47"/>
  <c r="D54" i="46"/>
  <c r="F53" i="46"/>
  <c r="G53" i="46" s="1"/>
  <c r="H53" i="46" s="1"/>
  <c r="E53" i="46"/>
  <c r="F52" i="45"/>
  <c r="G52" i="45" s="1"/>
  <c r="H52" i="45" s="1"/>
  <c r="E52" i="45"/>
  <c r="D53" i="45"/>
  <c r="D54" i="44"/>
  <c r="F53" i="44"/>
  <c r="G53" i="44" s="1"/>
  <c r="H53" i="44" s="1"/>
  <c r="E53" i="44"/>
  <c r="D54" i="43"/>
  <c r="E53" i="43"/>
  <c r="F53" i="43"/>
  <c r="G53" i="43" s="1"/>
  <c r="H53" i="43" s="1"/>
  <c r="F53" i="42"/>
  <c r="G53" i="42" s="1"/>
  <c r="H53" i="42" s="1"/>
  <c r="D54" i="42"/>
  <c r="E53" i="42"/>
  <c r="D54" i="41"/>
  <c r="E53" i="41"/>
  <c r="F53" i="41"/>
  <c r="G53" i="41" s="1"/>
  <c r="H53" i="41" s="1"/>
  <c r="F53" i="40"/>
  <c r="G53" i="40" s="1"/>
  <c r="H53" i="40" s="1"/>
  <c r="E53" i="40"/>
  <c r="D54" i="40"/>
  <c r="F52" i="39"/>
  <c r="G52" i="39" s="1"/>
  <c r="H52" i="39" s="1"/>
  <c r="E52" i="39"/>
  <c r="D53" i="39"/>
  <c r="F52" i="38"/>
  <c r="G52" i="38" s="1"/>
  <c r="H52" i="38" s="1"/>
  <c r="E52" i="38"/>
  <c r="D53" i="38"/>
  <c r="F52" i="37"/>
  <c r="G52" i="37" s="1"/>
  <c r="H52" i="37" s="1"/>
  <c r="E52" i="37"/>
  <c r="D53" i="37"/>
  <c r="D54" i="36"/>
  <c r="E53" i="36"/>
  <c r="F53" i="36"/>
  <c r="G53" i="36" s="1"/>
  <c r="H53" i="36" s="1"/>
  <c r="E53" i="35"/>
  <c r="F53" i="35"/>
  <c r="G53" i="35" s="1"/>
  <c r="H53" i="35" s="1"/>
  <c r="D54" i="35"/>
  <c r="E55" i="34"/>
  <c r="F55" i="34"/>
  <c r="G55" i="34" s="1"/>
  <c r="H55" i="34" s="1"/>
  <c r="D56" i="34"/>
  <c r="D56" i="33"/>
  <c r="F55" i="33"/>
  <c r="G55" i="33" s="1"/>
  <c r="H55" i="33" s="1"/>
  <c r="E55" i="33"/>
  <c r="F56" i="32"/>
  <c r="G56" i="32" s="1"/>
  <c r="H56" i="32" s="1"/>
  <c r="D57" i="32"/>
  <c r="E56" i="32"/>
  <c r="F58" i="32" s="1"/>
  <c r="G58" i="32" s="1"/>
  <c r="H58" i="32" s="1"/>
  <c r="C58" i="32"/>
  <c r="C51" i="3"/>
  <c r="D50" i="3"/>
  <c r="E49" i="3"/>
  <c r="F51" i="3" s="1"/>
  <c r="G51" i="3" s="1"/>
  <c r="H51" i="3" s="1"/>
  <c r="F49" i="3"/>
  <c r="G49" i="3" s="1"/>
  <c r="H49" i="3" s="1"/>
  <c r="D55" i="51" l="1"/>
  <c r="F54" i="51"/>
  <c r="G54" i="51" s="1"/>
  <c r="H54" i="51" s="1"/>
  <c r="E54" i="51"/>
  <c r="F53" i="50"/>
  <c r="G53" i="50" s="1"/>
  <c r="H53" i="50" s="1"/>
  <c r="E53" i="50"/>
  <c r="D54" i="50"/>
  <c r="E55" i="49"/>
  <c r="D56" i="49"/>
  <c r="F55" i="49"/>
  <c r="G55" i="49" s="1"/>
  <c r="H55" i="49" s="1"/>
  <c r="D55" i="48"/>
  <c r="E54" i="48"/>
  <c r="F54" i="48"/>
  <c r="G54" i="48" s="1"/>
  <c r="H54" i="48" s="1"/>
  <c r="D54" i="47"/>
  <c r="F53" i="47"/>
  <c r="G53" i="47" s="1"/>
  <c r="H53" i="47" s="1"/>
  <c r="E53" i="47"/>
  <c r="D55" i="46"/>
  <c r="E54" i="46"/>
  <c r="F54" i="46"/>
  <c r="G54" i="46" s="1"/>
  <c r="H54" i="46" s="1"/>
  <c r="E53" i="45"/>
  <c r="D54" i="45"/>
  <c r="F53" i="45"/>
  <c r="G53" i="45" s="1"/>
  <c r="H53" i="45" s="1"/>
  <c r="D55" i="44"/>
  <c r="E54" i="44"/>
  <c r="F54" i="44"/>
  <c r="G54" i="44" s="1"/>
  <c r="H54" i="44" s="1"/>
  <c r="D55" i="43"/>
  <c r="E54" i="43"/>
  <c r="F54" i="43"/>
  <c r="G54" i="43" s="1"/>
  <c r="H54" i="43" s="1"/>
  <c r="E54" i="42"/>
  <c r="D55" i="42"/>
  <c r="F54" i="42"/>
  <c r="G54" i="42" s="1"/>
  <c r="H54" i="42" s="1"/>
  <c r="E54" i="41"/>
  <c r="F54" i="41"/>
  <c r="G54" i="41" s="1"/>
  <c r="H54" i="41" s="1"/>
  <c r="D55" i="41"/>
  <c r="E54" i="40"/>
  <c r="D55" i="40"/>
  <c r="F54" i="40"/>
  <c r="G54" i="40" s="1"/>
  <c r="H54" i="40" s="1"/>
  <c r="D54" i="39"/>
  <c r="F53" i="39"/>
  <c r="G53" i="39" s="1"/>
  <c r="H53" i="39" s="1"/>
  <c r="E53" i="39"/>
  <c r="D54" i="38"/>
  <c r="F53" i="38"/>
  <c r="G53" i="38" s="1"/>
  <c r="H53" i="38" s="1"/>
  <c r="E53" i="38"/>
  <c r="D54" i="37"/>
  <c r="F53" i="37"/>
  <c r="G53" i="37" s="1"/>
  <c r="H53" i="37" s="1"/>
  <c r="E53" i="37"/>
  <c r="D55" i="36"/>
  <c r="F54" i="36"/>
  <c r="G54" i="36" s="1"/>
  <c r="H54" i="36" s="1"/>
  <c r="E54" i="36"/>
  <c r="F54" i="35"/>
  <c r="G54" i="35" s="1"/>
  <c r="H54" i="35" s="1"/>
  <c r="D55" i="35"/>
  <c r="E54" i="35"/>
  <c r="F56" i="34"/>
  <c r="G56" i="34" s="1"/>
  <c r="H56" i="34" s="1"/>
  <c r="D57" i="34"/>
  <c r="E56" i="34"/>
  <c r="F58" i="34" s="1"/>
  <c r="G58" i="34" s="1"/>
  <c r="H58" i="34" s="1"/>
  <c r="C58" i="34"/>
  <c r="D57" i="33"/>
  <c r="F56" i="33"/>
  <c r="G56" i="33" s="1"/>
  <c r="H56" i="33" s="1"/>
  <c r="E56" i="33"/>
  <c r="F58" i="33" s="1"/>
  <c r="G58" i="33" s="1"/>
  <c r="H58" i="33" s="1"/>
  <c r="C58" i="33"/>
  <c r="D58" i="32"/>
  <c r="F57" i="32"/>
  <c r="G57" i="32" s="1"/>
  <c r="H57" i="32" s="1"/>
  <c r="I58" i="32" s="1"/>
  <c r="E57" i="32"/>
  <c r="D51" i="3"/>
  <c r="E50" i="3"/>
  <c r="F50" i="3"/>
  <c r="G50" i="3" s="1"/>
  <c r="H50" i="3" s="1"/>
  <c r="I51" i="3" s="1"/>
  <c r="E55" i="51" l="1"/>
  <c r="F55" i="51"/>
  <c r="G55" i="51" s="1"/>
  <c r="H55" i="51" s="1"/>
  <c r="D56" i="51"/>
  <c r="D55" i="50"/>
  <c r="F54" i="50"/>
  <c r="G54" i="50" s="1"/>
  <c r="H54" i="50" s="1"/>
  <c r="E54" i="50"/>
  <c r="D57" i="49"/>
  <c r="F56" i="49"/>
  <c r="G56" i="49" s="1"/>
  <c r="H56" i="49" s="1"/>
  <c r="E56" i="49"/>
  <c r="F58" i="49" s="1"/>
  <c r="G58" i="49" s="1"/>
  <c r="H58" i="49" s="1"/>
  <c r="C58" i="49"/>
  <c r="E55" i="48"/>
  <c r="D56" i="48"/>
  <c r="F55" i="48"/>
  <c r="G55" i="48" s="1"/>
  <c r="H55" i="48" s="1"/>
  <c r="D55" i="47"/>
  <c r="F54" i="47"/>
  <c r="G54" i="47" s="1"/>
  <c r="H54" i="47" s="1"/>
  <c r="E54" i="47"/>
  <c r="E55" i="46"/>
  <c r="D56" i="46"/>
  <c r="F55" i="46"/>
  <c r="G55" i="46" s="1"/>
  <c r="H55" i="46" s="1"/>
  <c r="D55" i="45"/>
  <c r="F54" i="45"/>
  <c r="G54" i="45" s="1"/>
  <c r="H54" i="45" s="1"/>
  <c r="E54" i="45"/>
  <c r="E55" i="44"/>
  <c r="F55" i="44"/>
  <c r="G55" i="44" s="1"/>
  <c r="H55" i="44" s="1"/>
  <c r="D56" i="44"/>
  <c r="E55" i="43"/>
  <c r="D56" i="43"/>
  <c r="F55" i="43"/>
  <c r="G55" i="43" s="1"/>
  <c r="H55" i="43" s="1"/>
  <c r="F55" i="42"/>
  <c r="G55" i="42" s="1"/>
  <c r="H55" i="42" s="1"/>
  <c r="D56" i="42"/>
  <c r="E55" i="42"/>
  <c r="E55" i="41"/>
  <c r="F55" i="41"/>
  <c r="G55" i="41" s="1"/>
  <c r="H55" i="41" s="1"/>
  <c r="D56" i="41"/>
  <c r="E55" i="40"/>
  <c r="F55" i="40"/>
  <c r="G55" i="40" s="1"/>
  <c r="H55" i="40" s="1"/>
  <c r="D56" i="40"/>
  <c r="D55" i="39"/>
  <c r="F54" i="39"/>
  <c r="G54" i="39" s="1"/>
  <c r="H54" i="39" s="1"/>
  <c r="E54" i="39"/>
  <c r="D55" i="38"/>
  <c r="F54" i="38"/>
  <c r="G54" i="38" s="1"/>
  <c r="H54" i="38" s="1"/>
  <c r="E54" i="38"/>
  <c r="D55" i="37"/>
  <c r="F54" i="37"/>
  <c r="G54" i="37" s="1"/>
  <c r="H54" i="37" s="1"/>
  <c r="E54" i="37"/>
  <c r="E55" i="36"/>
  <c r="D56" i="36"/>
  <c r="F55" i="36"/>
  <c r="G55" i="36" s="1"/>
  <c r="H55" i="36" s="1"/>
  <c r="E55" i="35"/>
  <c r="F55" i="35"/>
  <c r="G55" i="35" s="1"/>
  <c r="H55" i="35" s="1"/>
  <c r="D56" i="35"/>
  <c r="F57" i="34"/>
  <c r="G57" i="34" s="1"/>
  <c r="H57" i="34" s="1"/>
  <c r="I58" i="34" s="1"/>
  <c r="D58" i="34"/>
  <c r="E57" i="34"/>
  <c r="F57" i="33"/>
  <c r="G57" i="33" s="1"/>
  <c r="H57" i="33" s="1"/>
  <c r="I58" i="33" s="1"/>
  <c r="E57" i="33"/>
  <c r="D58" i="33"/>
  <c r="E58" i="32"/>
  <c r="D59" i="32"/>
  <c r="D52" i="3"/>
  <c r="E51" i="3"/>
  <c r="D57" i="51" l="1"/>
  <c r="F56" i="51"/>
  <c r="G56" i="51" s="1"/>
  <c r="H56" i="51" s="1"/>
  <c r="E56" i="51"/>
  <c r="F58" i="51" s="1"/>
  <c r="G58" i="51" s="1"/>
  <c r="H58" i="51" s="1"/>
  <c r="C58" i="51"/>
  <c r="E55" i="50"/>
  <c r="D56" i="50"/>
  <c r="F55" i="50"/>
  <c r="G55" i="50" s="1"/>
  <c r="H55" i="50" s="1"/>
  <c r="F57" i="49"/>
  <c r="G57" i="49" s="1"/>
  <c r="H57" i="49" s="1"/>
  <c r="I58" i="49" s="1"/>
  <c r="E57" i="49"/>
  <c r="D58" i="49"/>
  <c r="D57" i="48"/>
  <c r="F56" i="48"/>
  <c r="G56" i="48" s="1"/>
  <c r="H56" i="48" s="1"/>
  <c r="E56" i="48"/>
  <c r="F58" i="48" s="1"/>
  <c r="G58" i="48" s="1"/>
  <c r="H58" i="48" s="1"/>
  <c r="C58" i="48"/>
  <c r="E55" i="47"/>
  <c r="F55" i="47"/>
  <c r="G55" i="47" s="1"/>
  <c r="H55" i="47" s="1"/>
  <c r="D56" i="47"/>
  <c r="D57" i="46"/>
  <c r="F56" i="46"/>
  <c r="G56" i="46" s="1"/>
  <c r="H56" i="46" s="1"/>
  <c r="E56" i="46"/>
  <c r="F58" i="46" s="1"/>
  <c r="G58" i="46" s="1"/>
  <c r="H58" i="46" s="1"/>
  <c r="C58" i="46"/>
  <c r="E55" i="45"/>
  <c r="D56" i="45"/>
  <c r="F55" i="45"/>
  <c r="G55" i="45" s="1"/>
  <c r="H55" i="45" s="1"/>
  <c r="D57" i="44"/>
  <c r="E56" i="44"/>
  <c r="F58" i="44" s="1"/>
  <c r="G58" i="44" s="1"/>
  <c r="H58" i="44" s="1"/>
  <c r="F56" i="44"/>
  <c r="G56" i="44" s="1"/>
  <c r="H56" i="44" s="1"/>
  <c r="C58" i="44"/>
  <c r="D57" i="43"/>
  <c r="E56" i="43"/>
  <c r="F58" i="43" s="1"/>
  <c r="G58" i="43" s="1"/>
  <c r="H58" i="43" s="1"/>
  <c r="F56" i="43"/>
  <c r="G56" i="43" s="1"/>
  <c r="H56" i="43" s="1"/>
  <c r="C58" i="43"/>
  <c r="D57" i="42"/>
  <c r="E56" i="42"/>
  <c r="F58" i="42" s="1"/>
  <c r="G58" i="42" s="1"/>
  <c r="H58" i="42" s="1"/>
  <c r="F56" i="42"/>
  <c r="G56" i="42" s="1"/>
  <c r="H56" i="42" s="1"/>
  <c r="C58" i="42"/>
  <c r="D57" i="41"/>
  <c r="E56" i="41"/>
  <c r="F58" i="41" s="1"/>
  <c r="G58" i="41" s="1"/>
  <c r="H58" i="41" s="1"/>
  <c r="F56" i="41"/>
  <c r="G56" i="41" s="1"/>
  <c r="H56" i="41" s="1"/>
  <c r="C58" i="41"/>
  <c r="D57" i="40"/>
  <c r="F56" i="40"/>
  <c r="G56" i="40" s="1"/>
  <c r="H56" i="40" s="1"/>
  <c r="E56" i="40"/>
  <c r="C58" i="40"/>
  <c r="E55" i="39"/>
  <c r="F55" i="39"/>
  <c r="G55" i="39" s="1"/>
  <c r="H55" i="39" s="1"/>
  <c r="D56" i="39"/>
  <c r="E55" i="38"/>
  <c r="D56" i="38"/>
  <c r="F55" i="38"/>
  <c r="G55" i="38" s="1"/>
  <c r="H55" i="38" s="1"/>
  <c r="E55" i="37"/>
  <c r="D56" i="37"/>
  <c r="F55" i="37"/>
  <c r="G55" i="37" s="1"/>
  <c r="H55" i="37" s="1"/>
  <c r="D57" i="36"/>
  <c r="F56" i="36"/>
  <c r="G56" i="36" s="1"/>
  <c r="H56" i="36" s="1"/>
  <c r="E56" i="36"/>
  <c r="F58" i="36" s="1"/>
  <c r="G58" i="36" s="1"/>
  <c r="H58" i="36" s="1"/>
  <c r="C58" i="36"/>
  <c r="E56" i="35"/>
  <c r="F58" i="35" s="1"/>
  <c r="G58" i="35" s="1"/>
  <c r="H58" i="35" s="1"/>
  <c r="C58" i="35"/>
  <c r="F56" i="35"/>
  <c r="G56" i="35" s="1"/>
  <c r="H56" i="35" s="1"/>
  <c r="D57" i="35"/>
  <c r="D59" i="34"/>
  <c r="E58" i="34"/>
  <c r="D59" i="33"/>
  <c r="E58" i="33"/>
  <c r="F59" i="32"/>
  <c r="G59" i="32" s="1"/>
  <c r="H59" i="32" s="1"/>
  <c r="D60" i="32"/>
  <c r="E59" i="32"/>
  <c r="F52" i="3"/>
  <c r="G52" i="3" s="1"/>
  <c r="H52" i="3" s="1"/>
  <c r="D53" i="3"/>
  <c r="E52" i="3"/>
  <c r="F57" i="51" l="1"/>
  <c r="G57" i="51" s="1"/>
  <c r="H57" i="51" s="1"/>
  <c r="I58" i="51" s="1"/>
  <c r="E57" i="51"/>
  <c r="D58" i="51"/>
  <c r="F56" i="50"/>
  <c r="G56" i="50" s="1"/>
  <c r="H56" i="50" s="1"/>
  <c r="E56" i="50"/>
  <c r="D57" i="50"/>
  <c r="C58" i="50"/>
  <c r="D59" i="49"/>
  <c r="E58" i="49"/>
  <c r="E57" i="48"/>
  <c r="F57" i="48"/>
  <c r="G57" i="48" s="1"/>
  <c r="H57" i="48" s="1"/>
  <c r="I58" i="48" s="1"/>
  <c r="D58" i="48"/>
  <c r="D57" i="47"/>
  <c r="E56" i="47"/>
  <c r="F58" i="47" s="1"/>
  <c r="G58" i="47" s="1"/>
  <c r="H58" i="47" s="1"/>
  <c r="F56" i="47"/>
  <c r="G56" i="47" s="1"/>
  <c r="H56" i="47" s="1"/>
  <c r="C58" i="47"/>
  <c r="D58" i="46"/>
  <c r="F57" i="46"/>
  <c r="G57" i="46" s="1"/>
  <c r="H57" i="46" s="1"/>
  <c r="I58" i="46" s="1"/>
  <c r="E57" i="46"/>
  <c r="F56" i="45"/>
  <c r="G56" i="45" s="1"/>
  <c r="H56" i="45" s="1"/>
  <c r="E56" i="45"/>
  <c r="D57" i="45"/>
  <c r="C58" i="45"/>
  <c r="F57" i="44"/>
  <c r="G57" i="44" s="1"/>
  <c r="H57" i="44" s="1"/>
  <c r="I58" i="44" s="1"/>
  <c r="E57" i="44"/>
  <c r="D58" i="44"/>
  <c r="F57" i="43"/>
  <c r="G57" i="43" s="1"/>
  <c r="H57" i="43" s="1"/>
  <c r="I58" i="43" s="1"/>
  <c r="E57" i="43"/>
  <c r="D58" i="43"/>
  <c r="F57" i="42"/>
  <c r="G57" i="42" s="1"/>
  <c r="H57" i="42" s="1"/>
  <c r="I58" i="42" s="1"/>
  <c r="D58" i="42"/>
  <c r="E57" i="42"/>
  <c r="E57" i="41"/>
  <c r="D58" i="41"/>
  <c r="F57" i="41"/>
  <c r="G57" i="41" s="1"/>
  <c r="H57" i="41" s="1"/>
  <c r="I58" i="41" s="1"/>
  <c r="D58" i="40"/>
  <c r="F57" i="40"/>
  <c r="G57" i="40" s="1"/>
  <c r="H57" i="40" s="1"/>
  <c r="E57" i="40"/>
  <c r="F58" i="40" s="1"/>
  <c r="G58" i="40" s="1"/>
  <c r="H58" i="40" s="1"/>
  <c r="D57" i="39"/>
  <c r="F56" i="39"/>
  <c r="G56" i="39" s="1"/>
  <c r="H56" i="39" s="1"/>
  <c r="E56" i="39"/>
  <c r="F58" i="39" s="1"/>
  <c r="G58" i="39" s="1"/>
  <c r="H58" i="39" s="1"/>
  <c r="C58" i="39"/>
  <c r="F56" i="38"/>
  <c r="G56" i="38" s="1"/>
  <c r="H56" i="38" s="1"/>
  <c r="E56" i="38"/>
  <c r="D57" i="38"/>
  <c r="C58" i="38"/>
  <c r="D57" i="37"/>
  <c r="E56" i="37"/>
  <c r="F58" i="37" s="1"/>
  <c r="G58" i="37" s="1"/>
  <c r="H58" i="37" s="1"/>
  <c r="F56" i="37"/>
  <c r="G56" i="37" s="1"/>
  <c r="H56" i="37" s="1"/>
  <c r="C58" i="37"/>
  <c r="F57" i="36"/>
  <c r="G57" i="36" s="1"/>
  <c r="H57" i="36" s="1"/>
  <c r="I58" i="36" s="1"/>
  <c r="E57" i="36"/>
  <c r="D58" i="36"/>
  <c r="F57" i="35"/>
  <c r="G57" i="35" s="1"/>
  <c r="H57" i="35" s="1"/>
  <c r="I58" i="35" s="1"/>
  <c r="D58" i="35"/>
  <c r="E57" i="35"/>
  <c r="D60" i="34"/>
  <c r="F59" i="34"/>
  <c r="G59" i="34" s="1"/>
  <c r="H59" i="34" s="1"/>
  <c r="E59" i="34"/>
  <c r="F59" i="33"/>
  <c r="G59" i="33" s="1"/>
  <c r="H59" i="33" s="1"/>
  <c r="D60" i="33"/>
  <c r="E59" i="33"/>
  <c r="F60" i="32"/>
  <c r="G60" i="32" s="1"/>
  <c r="H60" i="32" s="1"/>
  <c r="E60" i="32"/>
  <c r="D61" i="32"/>
  <c r="D54" i="3"/>
  <c r="F53" i="3"/>
  <c r="G53" i="3" s="1"/>
  <c r="H53" i="3" s="1"/>
  <c r="E53" i="3"/>
  <c r="E58" i="51" l="1"/>
  <c r="D59" i="51"/>
  <c r="F57" i="50"/>
  <c r="G57" i="50" s="1"/>
  <c r="H57" i="50" s="1"/>
  <c r="E57" i="50"/>
  <c r="F58" i="50" s="1"/>
  <c r="G58" i="50" s="1"/>
  <c r="H58" i="50" s="1"/>
  <c r="D58" i="50"/>
  <c r="D60" i="49"/>
  <c r="F59" i="49"/>
  <c r="G59" i="49" s="1"/>
  <c r="H59" i="49" s="1"/>
  <c r="E59" i="49"/>
  <c r="E58" i="48"/>
  <c r="D59" i="48"/>
  <c r="F57" i="47"/>
  <c r="G57" i="47" s="1"/>
  <c r="H57" i="47" s="1"/>
  <c r="I58" i="47" s="1"/>
  <c r="E57" i="47"/>
  <c r="D58" i="47"/>
  <c r="E58" i="46"/>
  <c r="D59" i="46"/>
  <c r="D58" i="45"/>
  <c r="F57" i="45"/>
  <c r="G57" i="45" s="1"/>
  <c r="H57" i="45" s="1"/>
  <c r="E57" i="45"/>
  <c r="F58" i="45" s="1"/>
  <c r="G58" i="45" s="1"/>
  <c r="H58" i="45" s="1"/>
  <c r="D59" i="44"/>
  <c r="E58" i="44"/>
  <c r="D59" i="43"/>
  <c r="E58" i="43"/>
  <c r="D59" i="42"/>
  <c r="E58" i="42"/>
  <c r="D59" i="41"/>
  <c r="E58" i="41"/>
  <c r="I58" i="40"/>
  <c r="E58" i="40"/>
  <c r="D59" i="40"/>
  <c r="D58" i="39"/>
  <c r="E57" i="39"/>
  <c r="F57" i="39"/>
  <c r="G57" i="39" s="1"/>
  <c r="H57" i="39" s="1"/>
  <c r="I58" i="39" s="1"/>
  <c r="F57" i="38"/>
  <c r="G57" i="38" s="1"/>
  <c r="H57" i="38" s="1"/>
  <c r="D58" i="38"/>
  <c r="E57" i="38"/>
  <c r="F58" i="38" s="1"/>
  <c r="G58" i="38" s="1"/>
  <c r="H58" i="38" s="1"/>
  <c r="D58" i="37"/>
  <c r="E57" i="37"/>
  <c r="F57" i="37"/>
  <c r="G57" i="37" s="1"/>
  <c r="H57" i="37" s="1"/>
  <c r="I58" i="37" s="1"/>
  <c r="E58" i="36"/>
  <c r="D59" i="36"/>
  <c r="D59" i="35"/>
  <c r="E58" i="35"/>
  <c r="F60" i="34"/>
  <c r="G60" i="34" s="1"/>
  <c r="H60" i="34" s="1"/>
  <c r="E60" i="34"/>
  <c r="D61" i="34"/>
  <c r="E60" i="33"/>
  <c r="F60" i="33"/>
  <c r="G60" i="33" s="1"/>
  <c r="H60" i="33" s="1"/>
  <c r="D61" i="33"/>
  <c r="D62" i="32"/>
  <c r="F61" i="32"/>
  <c r="G61" i="32" s="1"/>
  <c r="H61" i="32" s="1"/>
  <c r="E61" i="32"/>
  <c r="D55" i="3"/>
  <c r="E54" i="3"/>
  <c r="F54" i="3"/>
  <c r="G54" i="3" s="1"/>
  <c r="H54" i="3" s="1"/>
  <c r="D60" i="51" l="1"/>
  <c r="F59" i="51"/>
  <c r="G59" i="51" s="1"/>
  <c r="H59" i="51" s="1"/>
  <c r="E59" i="51"/>
  <c r="I58" i="50"/>
  <c r="D59" i="50"/>
  <c r="E58" i="50"/>
  <c r="F60" i="49"/>
  <c r="G60" i="49" s="1"/>
  <c r="H60" i="49" s="1"/>
  <c r="E60" i="49"/>
  <c r="D61" i="49"/>
  <c r="F59" i="48"/>
  <c r="G59" i="48" s="1"/>
  <c r="H59" i="48" s="1"/>
  <c r="D60" i="48"/>
  <c r="E59" i="48"/>
  <c r="E58" i="47"/>
  <c r="D59" i="47"/>
  <c r="D60" i="46"/>
  <c r="F59" i="46"/>
  <c r="G59" i="46" s="1"/>
  <c r="H59" i="46" s="1"/>
  <c r="E59" i="46"/>
  <c r="I58" i="45"/>
  <c r="D59" i="45"/>
  <c r="E58" i="45"/>
  <c r="D60" i="44"/>
  <c r="F59" i="44"/>
  <c r="G59" i="44" s="1"/>
  <c r="H59" i="44" s="1"/>
  <c r="E59" i="44"/>
  <c r="D60" i="43"/>
  <c r="F59" i="43"/>
  <c r="G59" i="43" s="1"/>
  <c r="H59" i="43" s="1"/>
  <c r="E59" i="43"/>
  <c r="F59" i="42"/>
  <c r="G59" i="42" s="1"/>
  <c r="H59" i="42" s="1"/>
  <c r="D60" i="42"/>
  <c r="E59" i="42"/>
  <c r="D60" i="41"/>
  <c r="F59" i="41"/>
  <c r="G59" i="41" s="1"/>
  <c r="H59" i="41" s="1"/>
  <c r="E59" i="41"/>
  <c r="F59" i="40"/>
  <c r="G59" i="40" s="1"/>
  <c r="H59" i="40" s="1"/>
  <c r="D60" i="40"/>
  <c r="E59" i="40"/>
  <c r="D59" i="39"/>
  <c r="E58" i="39"/>
  <c r="I58" i="38"/>
  <c r="D59" i="38"/>
  <c r="E58" i="38"/>
  <c r="D59" i="37"/>
  <c r="E58" i="37"/>
  <c r="D60" i="36"/>
  <c r="F59" i="36"/>
  <c r="G59" i="36" s="1"/>
  <c r="H59" i="36" s="1"/>
  <c r="E59" i="36"/>
  <c r="D60" i="35"/>
  <c r="E59" i="35"/>
  <c r="F59" i="35"/>
  <c r="G59" i="35" s="1"/>
  <c r="H59" i="35" s="1"/>
  <c r="D62" i="34"/>
  <c r="F61" i="34"/>
  <c r="G61" i="34" s="1"/>
  <c r="H61" i="34" s="1"/>
  <c r="E61" i="34"/>
  <c r="D62" i="33"/>
  <c r="F61" i="33"/>
  <c r="G61" i="33" s="1"/>
  <c r="H61" i="33" s="1"/>
  <c r="E61" i="33"/>
  <c r="D63" i="32"/>
  <c r="F62" i="32"/>
  <c r="G62" i="32" s="1"/>
  <c r="H62" i="32" s="1"/>
  <c r="E62" i="32"/>
  <c r="D56" i="3"/>
  <c r="E55" i="3"/>
  <c r="F55" i="3"/>
  <c r="G55" i="3" s="1"/>
  <c r="H55" i="3" s="1"/>
  <c r="F60" i="51" l="1"/>
  <c r="G60" i="51" s="1"/>
  <c r="H60" i="51" s="1"/>
  <c r="E60" i="51"/>
  <c r="D61" i="51"/>
  <c r="D60" i="50"/>
  <c r="E59" i="50"/>
  <c r="F59" i="50"/>
  <c r="G59" i="50" s="1"/>
  <c r="H59" i="50" s="1"/>
  <c r="E61" i="49"/>
  <c r="F61" i="49"/>
  <c r="G61" i="49" s="1"/>
  <c r="H61" i="49" s="1"/>
  <c r="D62" i="49"/>
  <c r="F60" i="48"/>
  <c r="G60" i="48" s="1"/>
  <c r="H60" i="48" s="1"/>
  <c r="E60" i="48"/>
  <c r="D61" i="48"/>
  <c r="D60" i="47"/>
  <c r="F59" i="47"/>
  <c r="G59" i="47" s="1"/>
  <c r="H59" i="47" s="1"/>
  <c r="E59" i="47"/>
  <c r="F60" i="46"/>
  <c r="G60" i="46" s="1"/>
  <c r="H60" i="46" s="1"/>
  <c r="E60" i="46"/>
  <c r="D61" i="46"/>
  <c r="D60" i="45"/>
  <c r="F59" i="45"/>
  <c r="G59" i="45" s="1"/>
  <c r="H59" i="45" s="1"/>
  <c r="E59" i="45"/>
  <c r="F60" i="44"/>
  <c r="G60" i="44" s="1"/>
  <c r="H60" i="44" s="1"/>
  <c r="E60" i="44"/>
  <c r="D61" i="44"/>
  <c r="F60" i="43"/>
  <c r="G60" i="43" s="1"/>
  <c r="H60" i="43" s="1"/>
  <c r="E60" i="43"/>
  <c r="D61" i="43"/>
  <c r="F60" i="42"/>
  <c r="G60" i="42" s="1"/>
  <c r="H60" i="42" s="1"/>
  <c r="D61" i="42"/>
  <c r="E60" i="42"/>
  <c r="F60" i="41"/>
  <c r="G60" i="41" s="1"/>
  <c r="H60" i="41" s="1"/>
  <c r="E60" i="41"/>
  <c r="D61" i="41"/>
  <c r="F60" i="40"/>
  <c r="G60" i="40" s="1"/>
  <c r="H60" i="40" s="1"/>
  <c r="E60" i="40"/>
  <c r="D61" i="40"/>
  <c r="D60" i="39"/>
  <c r="F59" i="39"/>
  <c r="G59" i="39" s="1"/>
  <c r="H59" i="39" s="1"/>
  <c r="E59" i="39"/>
  <c r="D60" i="38"/>
  <c r="F59" i="38"/>
  <c r="G59" i="38" s="1"/>
  <c r="H59" i="38" s="1"/>
  <c r="E59" i="38"/>
  <c r="D60" i="37"/>
  <c r="F59" i="37"/>
  <c r="G59" i="37" s="1"/>
  <c r="H59" i="37" s="1"/>
  <c r="E59" i="37"/>
  <c r="F60" i="36"/>
  <c r="G60" i="36" s="1"/>
  <c r="H60" i="36" s="1"/>
  <c r="E60" i="36"/>
  <c r="D61" i="36"/>
  <c r="E60" i="35"/>
  <c r="F60" i="35"/>
  <c r="G60" i="35" s="1"/>
  <c r="H60" i="35" s="1"/>
  <c r="D61" i="35"/>
  <c r="D63" i="34"/>
  <c r="E62" i="34"/>
  <c r="F62" i="34"/>
  <c r="G62" i="34" s="1"/>
  <c r="H62" i="34" s="1"/>
  <c r="D63" i="33"/>
  <c r="F62" i="33"/>
  <c r="G62" i="33" s="1"/>
  <c r="H62" i="33" s="1"/>
  <c r="E62" i="33"/>
  <c r="E63" i="32"/>
  <c r="F63" i="32"/>
  <c r="G63" i="32" s="1"/>
  <c r="H63" i="32" s="1"/>
  <c r="D64" i="32"/>
  <c r="C65" i="32"/>
  <c r="C58" i="3"/>
  <c r="E56" i="3"/>
  <c r="F58" i="3" s="1"/>
  <c r="G58" i="3" s="1"/>
  <c r="H58" i="3" s="1"/>
  <c r="D57" i="3"/>
  <c r="F56" i="3"/>
  <c r="G56" i="3" s="1"/>
  <c r="H56" i="3" s="1"/>
  <c r="D62" i="51" l="1"/>
  <c r="E61" i="51"/>
  <c r="F61" i="51"/>
  <c r="G61" i="51" s="1"/>
  <c r="H61" i="51" s="1"/>
  <c r="F60" i="50"/>
  <c r="G60" i="50" s="1"/>
  <c r="H60" i="50" s="1"/>
  <c r="E60" i="50"/>
  <c r="D61" i="50"/>
  <c r="D63" i="49"/>
  <c r="F62" i="49"/>
  <c r="G62" i="49" s="1"/>
  <c r="H62" i="49" s="1"/>
  <c r="E62" i="49"/>
  <c r="D62" i="48"/>
  <c r="F61" i="48"/>
  <c r="G61" i="48" s="1"/>
  <c r="H61" i="48" s="1"/>
  <c r="E61" i="48"/>
  <c r="F60" i="47"/>
  <c r="G60" i="47" s="1"/>
  <c r="H60" i="47" s="1"/>
  <c r="E60" i="47"/>
  <c r="D61" i="47"/>
  <c r="D62" i="46"/>
  <c r="F61" i="46"/>
  <c r="G61" i="46" s="1"/>
  <c r="H61" i="46" s="1"/>
  <c r="E61" i="46"/>
  <c r="F60" i="45"/>
  <c r="G60" i="45" s="1"/>
  <c r="H60" i="45" s="1"/>
  <c r="E60" i="45"/>
  <c r="D61" i="45"/>
  <c r="D62" i="44"/>
  <c r="F61" i="44"/>
  <c r="G61" i="44" s="1"/>
  <c r="H61" i="44" s="1"/>
  <c r="E61" i="44"/>
  <c r="D62" i="43"/>
  <c r="E61" i="43"/>
  <c r="F61" i="43"/>
  <c r="G61" i="43" s="1"/>
  <c r="H61" i="43" s="1"/>
  <c r="F61" i="42"/>
  <c r="G61" i="42" s="1"/>
  <c r="H61" i="42" s="1"/>
  <c r="D62" i="42"/>
  <c r="E61" i="42"/>
  <c r="F61" i="41"/>
  <c r="G61" i="41" s="1"/>
  <c r="H61" i="41" s="1"/>
  <c r="D62" i="41"/>
  <c r="E61" i="41"/>
  <c r="D62" i="40"/>
  <c r="F61" i="40"/>
  <c r="G61" i="40" s="1"/>
  <c r="H61" i="40" s="1"/>
  <c r="E61" i="40"/>
  <c r="F60" i="39"/>
  <c r="G60" i="39" s="1"/>
  <c r="H60" i="39" s="1"/>
  <c r="E60" i="39"/>
  <c r="D61" i="39"/>
  <c r="F60" i="38"/>
  <c r="G60" i="38" s="1"/>
  <c r="H60" i="38" s="1"/>
  <c r="E60" i="38"/>
  <c r="D61" i="38"/>
  <c r="F60" i="37"/>
  <c r="G60" i="37" s="1"/>
  <c r="H60" i="37" s="1"/>
  <c r="E60" i="37"/>
  <c r="D61" i="37"/>
  <c r="D62" i="36"/>
  <c r="E61" i="36"/>
  <c r="F61" i="36"/>
  <c r="G61" i="36" s="1"/>
  <c r="H61" i="36" s="1"/>
  <c r="D62" i="35"/>
  <c r="F61" i="35"/>
  <c r="G61" i="35" s="1"/>
  <c r="H61" i="35" s="1"/>
  <c r="E61" i="35"/>
  <c r="D64" i="34"/>
  <c r="E63" i="34"/>
  <c r="F65" i="34" s="1"/>
  <c r="G65" i="34" s="1"/>
  <c r="H65" i="34" s="1"/>
  <c r="F63" i="34"/>
  <c r="G63" i="34" s="1"/>
  <c r="H63" i="34" s="1"/>
  <c r="C65" i="34"/>
  <c r="E63" i="33"/>
  <c r="F65" i="33" s="1"/>
  <c r="G65" i="33" s="1"/>
  <c r="H65" i="33" s="1"/>
  <c r="D64" i="33"/>
  <c r="F63" i="33"/>
  <c r="G63" i="33" s="1"/>
  <c r="H63" i="33" s="1"/>
  <c r="C65" i="33"/>
  <c r="F64" i="32"/>
  <c r="G64" i="32" s="1"/>
  <c r="H64" i="32" s="1"/>
  <c r="D65" i="32"/>
  <c r="E64" i="32"/>
  <c r="F65" i="32" s="1"/>
  <c r="G65" i="32" s="1"/>
  <c r="H65" i="32" s="1"/>
  <c r="D58" i="3"/>
  <c r="E57" i="3"/>
  <c r="F57" i="3"/>
  <c r="G57" i="3" s="1"/>
  <c r="H57" i="3" s="1"/>
  <c r="I58" i="3"/>
  <c r="D63" i="51" l="1"/>
  <c r="F62" i="51"/>
  <c r="G62" i="51" s="1"/>
  <c r="H62" i="51" s="1"/>
  <c r="E62" i="51"/>
  <c r="D62" i="50"/>
  <c r="F61" i="50"/>
  <c r="G61" i="50" s="1"/>
  <c r="H61" i="50" s="1"/>
  <c r="E61" i="50"/>
  <c r="E63" i="49"/>
  <c r="D64" i="49"/>
  <c r="F63" i="49"/>
  <c r="G63" i="49" s="1"/>
  <c r="H63" i="49" s="1"/>
  <c r="C65" i="49"/>
  <c r="D63" i="48"/>
  <c r="F62" i="48"/>
  <c r="G62" i="48" s="1"/>
  <c r="H62" i="48" s="1"/>
  <c r="E62" i="48"/>
  <c r="F61" i="47"/>
  <c r="G61" i="47" s="1"/>
  <c r="H61" i="47" s="1"/>
  <c r="E61" i="47"/>
  <c r="D62" i="47"/>
  <c r="D63" i="46"/>
  <c r="E62" i="46"/>
  <c r="F62" i="46"/>
  <c r="G62" i="46" s="1"/>
  <c r="H62" i="46" s="1"/>
  <c r="E61" i="45"/>
  <c r="F61" i="45"/>
  <c r="G61" i="45" s="1"/>
  <c r="H61" i="45" s="1"/>
  <c r="D62" i="45"/>
  <c r="D63" i="44"/>
  <c r="E62" i="44"/>
  <c r="F62" i="44"/>
  <c r="G62" i="44" s="1"/>
  <c r="H62" i="44" s="1"/>
  <c r="D63" i="43"/>
  <c r="F62" i="43"/>
  <c r="G62" i="43" s="1"/>
  <c r="H62" i="43" s="1"/>
  <c r="E62" i="43"/>
  <c r="D63" i="42"/>
  <c r="E62" i="42"/>
  <c r="F62" i="42"/>
  <c r="G62" i="42" s="1"/>
  <c r="H62" i="42" s="1"/>
  <c r="D63" i="41"/>
  <c r="E62" i="41"/>
  <c r="F62" i="41"/>
  <c r="G62" i="41" s="1"/>
  <c r="H62" i="41" s="1"/>
  <c r="D63" i="40"/>
  <c r="F62" i="40"/>
  <c r="G62" i="40" s="1"/>
  <c r="H62" i="40" s="1"/>
  <c r="E62" i="40"/>
  <c r="E61" i="39"/>
  <c r="F61" i="39"/>
  <c r="G61" i="39" s="1"/>
  <c r="H61" i="39" s="1"/>
  <c r="D62" i="39"/>
  <c r="D62" i="38"/>
  <c r="F61" i="38"/>
  <c r="G61" i="38" s="1"/>
  <c r="H61" i="38" s="1"/>
  <c r="E61" i="38"/>
  <c r="E61" i="37"/>
  <c r="D62" i="37"/>
  <c r="F61" i="37"/>
  <c r="G61" i="37" s="1"/>
  <c r="H61" i="37" s="1"/>
  <c r="D63" i="36"/>
  <c r="E62" i="36"/>
  <c r="F62" i="36"/>
  <c r="G62" i="36" s="1"/>
  <c r="H62" i="36" s="1"/>
  <c r="D63" i="35"/>
  <c r="E62" i="35"/>
  <c r="F62" i="35"/>
  <c r="G62" i="35" s="1"/>
  <c r="H62" i="35" s="1"/>
  <c r="D65" i="34"/>
  <c r="F64" i="34"/>
  <c r="G64" i="34" s="1"/>
  <c r="H64" i="34" s="1"/>
  <c r="I65" i="34" s="1"/>
  <c r="E64" i="34"/>
  <c r="E64" i="33"/>
  <c r="F64" i="33"/>
  <c r="G64" i="33" s="1"/>
  <c r="H64" i="33" s="1"/>
  <c r="I65" i="33" s="1"/>
  <c r="D65" i="33"/>
  <c r="I65" i="32"/>
  <c r="D66" i="32"/>
  <c r="E65" i="32"/>
  <c r="E58" i="3"/>
  <c r="D59" i="3"/>
  <c r="F63" i="51" l="1"/>
  <c r="G63" i="51" s="1"/>
  <c r="H63" i="51" s="1"/>
  <c r="E63" i="51"/>
  <c r="F65" i="51" s="1"/>
  <c r="G65" i="51" s="1"/>
  <c r="H65" i="51" s="1"/>
  <c r="D64" i="51"/>
  <c r="C65" i="51"/>
  <c r="D63" i="50"/>
  <c r="F62" i="50"/>
  <c r="G62" i="50" s="1"/>
  <c r="H62" i="50" s="1"/>
  <c r="E62" i="50"/>
  <c r="D65" i="49"/>
  <c r="F64" i="49"/>
  <c r="G64" i="49" s="1"/>
  <c r="H64" i="49" s="1"/>
  <c r="E64" i="49"/>
  <c r="F65" i="49" s="1"/>
  <c r="G65" i="49" s="1"/>
  <c r="H65" i="49" s="1"/>
  <c r="I65" i="49" s="1"/>
  <c r="F63" i="48"/>
  <c r="G63" i="48" s="1"/>
  <c r="H63" i="48" s="1"/>
  <c r="E63" i="48"/>
  <c r="F65" i="48" s="1"/>
  <c r="G65" i="48" s="1"/>
  <c r="H65" i="48" s="1"/>
  <c r="D64" i="48"/>
  <c r="C65" i="48"/>
  <c r="D63" i="47"/>
  <c r="F62" i="47"/>
  <c r="G62" i="47" s="1"/>
  <c r="H62" i="47" s="1"/>
  <c r="E62" i="47"/>
  <c r="D64" i="46"/>
  <c r="F63" i="46"/>
  <c r="G63" i="46" s="1"/>
  <c r="H63" i="46" s="1"/>
  <c r="E63" i="46"/>
  <c r="F65" i="46" s="1"/>
  <c r="G65" i="46" s="1"/>
  <c r="H65" i="46" s="1"/>
  <c r="C65" i="46"/>
  <c r="D63" i="45"/>
  <c r="F62" i="45"/>
  <c r="G62" i="45" s="1"/>
  <c r="H62" i="45" s="1"/>
  <c r="E62" i="45"/>
  <c r="D64" i="44"/>
  <c r="E63" i="44"/>
  <c r="F65" i="44" s="1"/>
  <c r="G65" i="44" s="1"/>
  <c r="H65" i="44" s="1"/>
  <c r="F63" i="44"/>
  <c r="G63" i="44" s="1"/>
  <c r="H63" i="44" s="1"/>
  <c r="C65" i="44"/>
  <c r="D64" i="43"/>
  <c r="E63" i="43"/>
  <c r="F65" i="43" s="1"/>
  <c r="G65" i="43" s="1"/>
  <c r="H65" i="43" s="1"/>
  <c r="F63" i="43"/>
  <c r="G63" i="43" s="1"/>
  <c r="H63" i="43" s="1"/>
  <c r="C65" i="43"/>
  <c r="D64" i="42"/>
  <c r="F63" i="42"/>
  <c r="G63" i="42" s="1"/>
  <c r="H63" i="42" s="1"/>
  <c r="E63" i="42"/>
  <c r="F65" i="42" s="1"/>
  <c r="G65" i="42" s="1"/>
  <c r="H65" i="42" s="1"/>
  <c r="C65" i="42"/>
  <c r="F63" i="41"/>
  <c r="G63" i="41" s="1"/>
  <c r="H63" i="41" s="1"/>
  <c r="E63" i="41"/>
  <c r="D64" i="41"/>
  <c r="C65" i="41"/>
  <c r="F63" i="40"/>
  <c r="G63" i="40" s="1"/>
  <c r="H63" i="40" s="1"/>
  <c r="E63" i="40"/>
  <c r="F65" i="40" s="1"/>
  <c r="G65" i="40" s="1"/>
  <c r="H65" i="40" s="1"/>
  <c r="D64" i="40"/>
  <c r="C65" i="40"/>
  <c r="D63" i="39"/>
  <c r="F62" i="39"/>
  <c r="G62" i="39" s="1"/>
  <c r="H62" i="39" s="1"/>
  <c r="E62" i="39"/>
  <c r="D63" i="38"/>
  <c r="F62" i="38"/>
  <c r="G62" i="38" s="1"/>
  <c r="H62" i="38" s="1"/>
  <c r="E62" i="38"/>
  <c r="D63" i="37"/>
  <c r="F62" i="37"/>
  <c r="G62" i="37" s="1"/>
  <c r="H62" i="37" s="1"/>
  <c r="E62" i="37"/>
  <c r="F63" i="36"/>
  <c r="G63" i="36" s="1"/>
  <c r="H63" i="36" s="1"/>
  <c r="E63" i="36"/>
  <c r="D64" i="36"/>
  <c r="C65" i="36"/>
  <c r="F63" i="35"/>
  <c r="G63" i="35" s="1"/>
  <c r="H63" i="35" s="1"/>
  <c r="E63" i="35"/>
  <c r="D64" i="35"/>
  <c r="C65" i="35"/>
  <c r="E65" i="34"/>
  <c r="D66" i="34"/>
  <c r="D66" i="33"/>
  <c r="E65" i="33"/>
  <c r="F66" i="32"/>
  <c r="G66" i="32" s="1"/>
  <c r="H66" i="32" s="1"/>
  <c r="E66" i="32"/>
  <c r="D67" i="32"/>
  <c r="D60" i="3"/>
  <c r="F59" i="3"/>
  <c r="G59" i="3" s="1"/>
  <c r="H59" i="3" s="1"/>
  <c r="E59" i="3"/>
  <c r="D65" i="51" l="1"/>
  <c r="F64" i="51"/>
  <c r="G64" i="51" s="1"/>
  <c r="H64" i="51" s="1"/>
  <c r="E64" i="51"/>
  <c r="I65" i="51"/>
  <c r="D64" i="50"/>
  <c r="E63" i="50"/>
  <c r="F65" i="50" s="1"/>
  <c r="G65" i="50" s="1"/>
  <c r="H65" i="50" s="1"/>
  <c r="F63" i="50"/>
  <c r="G63" i="50" s="1"/>
  <c r="H63" i="50" s="1"/>
  <c r="C65" i="50"/>
  <c r="E65" i="49"/>
  <c r="D66" i="49"/>
  <c r="D65" i="48"/>
  <c r="E64" i="48"/>
  <c r="F64" i="48"/>
  <c r="G64" i="48" s="1"/>
  <c r="H64" i="48" s="1"/>
  <c r="I65" i="48" s="1"/>
  <c r="E63" i="47"/>
  <c r="F65" i="47" s="1"/>
  <c r="G65" i="47" s="1"/>
  <c r="H65" i="47" s="1"/>
  <c r="D64" i="47"/>
  <c r="F63" i="47"/>
  <c r="G63" i="47" s="1"/>
  <c r="H63" i="47" s="1"/>
  <c r="C65" i="47"/>
  <c r="F64" i="46"/>
  <c r="G64" i="46" s="1"/>
  <c r="H64" i="46" s="1"/>
  <c r="I65" i="46" s="1"/>
  <c r="E64" i="46"/>
  <c r="D65" i="46"/>
  <c r="D64" i="45"/>
  <c r="F63" i="45"/>
  <c r="G63" i="45" s="1"/>
  <c r="H63" i="45" s="1"/>
  <c r="E63" i="45"/>
  <c r="F65" i="45" s="1"/>
  <c r="G65" i="45" s="1"/>
  <c r="H65" i="45" s="1"/>
  <c r="C65" i="45"/>
  <c r="D65" i="44"/>
  <c r="F64" i="44"/>
  <c r="G64" i="44" s="1"/>
  <c r="H64" i="44" s="1"/>
  <c r="I65" i="44" s="1"/>
  <c r="E64" i="44"/>
  <c r="E64" i="43"/>
  <c r="F64" i="43"/>
  <c r="G64" i="43" s="1"/>
  <c r="H64" i="43" s="1"/>
  <c r="I65" i="43" s="1"/>
  <c r="D65" i="43"/>
  <c r="F64" i="42"/>
  <c r="G64" i="42" s="1"/>
  <c r="H64" i="42" s="1"/>
  <c r="I65" i="42" s="1"/>
  <c r="E64" i="42"/>
  <c r="D65" i="42"/>
  <c r="D65" i="41"/>
  <c r="E64" i="41"/>
  <c r="F65" i="41" s="1"/>
  <c r="G65" i="41" s="1"/>
  <c r="H65" i="41" s="1"/>
  <c r="F64" i="41"/>
  <c r="G64" i="41" s="1"/>
  <c r="H64" i="41" s="1"/>
  <c r="F64" i="40"/>
  <c r="G64" i="40" s="1"/>
  <c r="H64" i="40" s="1"/>
  <c r="I65" i="40" s="1"/>
  <c r="E64" i="40"/>
  <c r="D65" i="40"/>
  <c r="D64" i="39"/>
  <c r="F63" i="39"/>
  <c r="G63" i="39" s="1"/>
  <c r="H63" i="39" s="1"/>
  <c r="E63" i="39"/>
  <c r="C65" i="39"/>
  <c r="F63" i="38"/>
  <c r="G63" i="38" s="1"/>
  <c r="H63" i="38" s="1"/>
  <c r="E63" i="38"/>
  <c r="D64" i="38"/>
  <c r="C65" i="38"/>
  <c r="D64" i="37"/>
  <c r="E63" i="37"/>
  <c r="F65" i="37" s="1"/>
  <c r="G65" i="37" s="1"/>
  <c r="H65" i="37" s="1"/>
  <c r="F63" i="37"/>
  <c r="G63" i="37" s="1"/>
  <c r="H63" i="37" s="1"/>
  <c r="C65" i="37"/>
  <c r="F64" i="36"/>
  <c r="G64" i="36" s="1"/>
  <c r="H64" i="36" s="1"/>
  <c r="D65" i="36"/>
  <c r="E64" i="36"/>
  <c r="F65" i="36" s="1"/>
  <c r="G65" i="36" s="1"/>
  <c r="H65" i="36" s="1"/>
  <c r="D65" i="35"/>
  <c r="E64" i="35"/>
  <c r="F65" i="35" s="1"/>
  <c r="G65" i="35" s="1"/>
  <c r="H65" i="35" s="1"/>
  <c r="I65" i="35" s="1"/>
  <c r="F64" i="35"/>
  <c r="G64" i="35" s="1"/>
  <c r="H64" i="35" s="1"/>
  <c r="F66" i="34"/>
  <c r="G66" i="34" s="1"/>
  <c r="H66" i="34" s="1"/>
  <c r="E66" i="34"/>
  <c r="D67" i="34"/>
  <c r="D67" i="33"/>
  <c r="F66" i="33"/>
  <c r="G66" i="33" s="1"/>
  <c r="H66" i="33" s="1"/>
  <c r="E66" i="33"/>
  <c r="D68" i="32"/>
  <c r="E67" i="32"/>
  <c r="F67" i="32"/>
  <c r="G67" i="32" s="1"/>
  <c r="H67" i="32" s="1"/>
  <c r="D61" i="3"/>
  <c r="E60" i="3"/>
  <c r="F60" i="3"/>
  <c r="G60" i="3" s="1"/>
  <c r="H60" i="3" s="1"/>
  <c r="E65" i="51" l="1"/>
  <c r="D66" i="51"/>
  <c r="D65" i="50"/>
  <c r="F64" i="50"/>
  <c r="G64" i="50" s="1"/>
  <c r="H64" i="50" s="1"/>
  <c r="I65" i="50" s="1"/>
  <c r="E64" i="50"/>
  <c r="D67" i="49"/>
  <c r="F66" i="49"/>
  <c r="G66" i="49" s="1"/>
  <c r="H66" i="49" s="1"/>
  <c r="E66" i="49"/>
  <c r="D66" i="48"/>
  <c r="E65" i="48"/>
  <c r="D65" i="47"/>
  <c r="F64" i="47"/>
  <c r="G64" i="47" s="1"/>
  <c r="H64" i="47" s="1"/>
  <c r="E64" i="47"/>
  <c r="I65" i="47"/>
  <c r="E65" i="46"/>
  <c r="D66" i="46"/>
  <c r="E64" i="45"/>
  <c r="F64" i="45"/>
  <c r="G64" i="45" s="1"/>
  <c r="H64" i="45" s="1"/>
  <c r="I65" i="45" s="1"/>
  <c r="D65" i="45"/>
  <c r="E65" i="44"/>
  <c r="D66" i="44"/>
  <c r="E65" i="43"/>
  <c r="D66" i="43"/>
  <c r="E65" i="42"/>
  <c r="D66" i="42"/>
  <c r="I65" i="41"/>
  <c r="D66" i="41"/>
  <c r="E65" i="41"/>
  <c r="D66" i="40"/>
  <c r="E65" i="40"/>
  <c r="E64" i="39"/>
  <c r="F65" i="39" s="1"/>
  <c r="G65" i="39" s="1"/>
  <c r="H65" i="39" s="1"/>
  <c r="F64" i="39"/>
  <c r="G64" i="39" s="1"/>
  <c r="H64" i="39" s="1"/>
  <c r="D65" i="39"/>
  <c r="F64" i="38"/>
  <c r="G64" i="38" s="1"/>
  <c r="H64" i="38" s="1"/>
  <c r="E64" i="38"/>
  <c r="F65" i="38" s="1"/>
  <c r="G65" i="38" s="1"/>
  <c r="H65" i="38" s="1"/>
  <c r="I65" i="38" s="1"/>
  <c r="D65" i="38"/>
  <c r="E64" i="37"/>
  <c r="F64" i="37"/>
  <c r="G64" i="37" s="1"/>
  <c r="H64" i="37" s="1"/>
  <c r="I65" i="37" s="1"/>
  <c r="D65" i="37"/>
  <c r="I65" i="36"/>
  <c r="E65" i="36"/>
  <c r="D66" i="36"/>
  <c r="E65" i="35"/>
  <c r="D66" i="35"/>
  <c r="D68" i="34"/>
  <c r="E67" i="34"/>
  <c r="F67" i="34"/>
  <c r="G67" i="34" s="1"/>
  <c r="H67" i="34" s="1"/>
  <c r="D68" i="33"/>
  <c r="E67" i="33"/>
  <c r="F67" i="33"/>
  <c r="G67" i="33" s="1"/>
  <c r="H67" i="33" s="1"/>
  <c r="E68" i="32"/>
  <c r="D69" i="32"/>
  <c r="F68" i="32"/>
  <c r="G68" i="32" s="1"/>
  <c r="H68" i="32" s="1"/>
  <c r="D62" i="3"/>
  <c r="E61" i="3"/>
  <c r="F61" i="3"/>
  <c r="G61" i="3" s="1"/>
  <c r="H61" i="3" s="1"/>
  <c r="D67" i="51" l="1"/>
  <c r="F66" i="51"/>
  <c r="G66" i="51" s="1"/>
  <c r="H66" i="51" s="1"/>
  <c r="E66" i="51"/>
  <c r="E65" i="50"/>
  <c r="D66" i="50"/>
  <c r="D68" i="49"/>
  <c r="F67" i="49"/>
  <c r="G67" i="49" s="1"/>
  <c r="H67" i="49" s="1"/>
  <c r="E67" i="49"/>
  <c r="F66" i="48"/>
  <c r="G66" i="48" s="1"/>
  <c r="H66" i="48" s="1"/>
  <c r="E66" i="48"/>
  <c r="D67" i="48"/>
  <c r="E65" i="47"/>
  <c r="D66" i="47"/>
  <c r="E66" i="46"/>
  <c r="F66" i="46"/>
  <c r="G66" i="46" s="1"/>
  <c r="H66" i="46" s="1"/>
  <c r="D67" i="46"/>
  <c r="E65" i="45"/>
  <c r="D66" i="45"/>
  <c r="D67" i="44"/>
  <c r="F66" i="44"/>
  <c r="G66" i="44" s="1"/>
  <c r="H66" i="44" s="1"/>
  <c r="E66" i="44"/>
  <c r="D67" i="43"/>
  <c r="F66" i="43"/>
  <c r="G66" i="43" s="1"/>
  <c r="H66" i="43" s="1"/>
  <c r="E66" i="43"/>
  <c r="D67" i="42"/>
  <c r="E66" i="42"/>
  <c r="F66" i="42"/>
  <c r="G66" i="42" s="1"/>
  <c r="H66" i="42" s="1"/>
  <c r="D67" i="41"/>
  <c r="F66" i="41"/>
  <c r="G66" i="41" s="1"/>
  <c r="H66" i="41" s="1"/>
  <c r="E66" i="41"/>
  <c r="F66" i="40"/>
  <c r="G66" i="40" s="1"/>
  <c r="H66" i="40" s="1"/>
  <c r="D67" i="40"/>
  <c r="E66" i="40"/>
  <c r="I65" i="39"/>
  <c r="E65" i="39"/>
  <c r="D66" i="39"/>
  <c r="D66" i="38"/>
  <c r="E65" i="38"/>
  <c r="E65" i="37"/>
  <c r="D66" i="37"/>
  <c r="F66" i="36"/>
  <c r="G66" i="36" s="1"/>
  <c r="H66" i="36" s="1"/>
  <c r="E66" i="36"/>
  <c r="D67" i="36"/>
  <c r="D67" i="35"/>
  <c r="F66" i="35"/>
  <c r="G66" i="35" s="1"/>
  <c r="H66" i="35" s="1"/>
  <c r="E66" i="35"/>
  <c r="E68" i="34"/>
  <c r="F68" i="34"/>
  <c r="G68" i="34" s="1"/>
  <c r="H68" i="34" s="1"/>
  <c r="D69" i="34"/>
  <c r="D69" i="33"/>
  <c r="F68" i="33"/>
  <c r="G68" i="33" s="1"/>
  <c r="H68" i="33" s="1"/>
  <c r="E68" i="33"/>
  <c r="F69" i="32"/>
  <c r="G69" i="32" s="1"/>
  <c r="H69" i="32" s="1"/>
  <c r="D70" i="32"/>
  <c r="E69" i="32"/>
  <c r="D63" i="3"/>
  <c r="F62" i="3"/>
  <c r="G62" i="3" s="1"/>
  <c r="H62" i="3" s="1"/>
  <c r="E62" i="3"/>
  <c r="D68" i="51" l="1"/>
  <c r="F67" i="51"/>
  <c r="G67" i="51" s="1"/>
  <c r="H67" i="51" s="1"/>
  <c r="E67" i="51"/>
  <c r="F66" i="50"/>
  <c r="G66" i="50" s="1"/>
  <c r="H66" i="50" s="1"/>
  <c r="D67" i="50"/>
  <c r="E66" i="50"/>
  <c r="E68" i="49"/>
  <c r="F68" i="49"/>
  <c r="G68" i="49" s="1"/>
  <c r="H68" i="49" s="1"/>
  <c r="D69" i="49"/>
  <c r="D68" i="48"/>
  <c r="E67" i="48"/>
  <c r="F67" i="48"/>
  <c r="G67" i="48" s="1"/>
  <c r="H67" i="48" s="1"/>
  <c r="D67" i="47"/>
  <c r="E66" i="47"/>
  <c r="F66" i="47"/>
  <c r="G66" i="47" s="1"/>
  <c r="H66" i="47" s="1"/>
  <c r="D68" i="46"/>
  <c r="E67" i="46"/>
  <c r="F67" i="46"/>
  <c r="G67" i="46" s="1"/>
  <c r="H67" i="46" s="1"/>
  <c r="D67" i="45"/>
  <c r="F66" i="45"/>
  <c r="G66" i="45" s="1"/>
  <c r="H66" i="45" s="1"/>
  <c r="E66" i="45"/>
  <c r="D68" i="44"/>
  <c r="E67" i="44"/>
  <c r="F67" i="44"/>
  <c r="G67" i="44" s="1"/>
  <c r="H67" i="44" s="1"/>
  <c r="D68" i="43"/>
  <c r="E67" i="43"/>
  <c r="F67" i="43"/>
  <c r="G67" i="43" s="1"/>
  <c r="H67" i="43" s="1"/>
  <c r="F67" i="42"/>
  <c r="G67" i="42" s="1"/>
  <c r="H67" i="42" s="1"/>
  <c r="D68" i="42"/>
  <c r="E67" i="42"/>
  <c r="D68" i="41"/>
  <c r="F67" i="41"/>
  <c r="G67" i="41" s="1"/>
  <c r="H67" i="41" s="1"/>
  <c r="E67" i="41"/>
  <c r="E67" i="40"/>
  <c r="F67" i="40"/>
  <c r="G67" i="40" s="1"/>
  <c r="H67" i="40" s="1"/>
  <c r="D68" i="40"/>
  <c r="D67" i="39"/>
  <c r="E66" i="39"/>
  <c r="F66" i="39"/>
  <c r="G66" i="39" s="1"/>
  <c r="H66" i="39" s="1"/>
  <c r="F66" i="38"/>
  <c r="G66" i="38" s="1"/>
  <c r="H66" i="38" s="1"/>
  <c r="E66" i="38"/>
  <c r="D67" i="38"/>
  <c r="D67" i="37"/>
  <c r="E66" i="37"/>
  <c r="F66" i="37"/>
  <c r="G66" i="37" s="1"/>
  <c r="H66" i="37" s="1"/>
  <c r="D68" i="36"/>
  <c r="F67" i="36"/>
  <c r="G67" i="36" s="1"/>
  <c r="H67" i="36" s="1"/>
  <c r="E67" i="36"/>
  <c r="E67" i="35"/>
  <c r="F67" i="35"/>
  <c r="G67" i="35" s="1"/>
  <c r="H67" i="35" s="1"/>
  <c r="D68" i="35"/>
  <c r="D70" i="34"/>
  <c r="F69" i="34"/>
  <c r="G69" i="34" s="1"/>
  <c r="H69" i="34" s="1"/>
  <c r="E69" i="34"/>
  <c r="F69" i="33"/>
  <c r="G69" i="33" s="1"/>
  <c r="H69" i="33" s="1"/>
  <c r="D70" i="33"/>
  <c r="E69" i="33"/>
  <c r="F70" i="32"/>
  <c r="G70" i="32" s="1"/>
  <c r="H70" i="32" s="1"/>
  <c r="E70" i="32"/>
  <c r="F72" i="32" s="1"/>
  <c r="G72" i="32" s="1"/>
  <c r="H72" i="32" s="1"/>
  <c r="D71" i="32"/>
  <c r="C72" i="32"/>
  <c r="C65" i="3"/>
  <c r="D64" i="3"/>
  <c r="F63" i="3"/>
  <c r="G63" i="3" s="1"/>
  <c r="H63" i="3" s="1"/>
  <c r="E63" i="3"/>
  <c r="F65" i="3" s="1"/>
  <c r="G65" i="3" s="1"/>
  <c r="H65" i="3" s="1"/>
  <c r="E68" i="51" l="1"/>
  <c r="F68" i="51"/>
  <c r="G68" i="51" s="1"/>
  <c r="H68" i="51" s="1"/>
  <c r="D69" i="51"/>
  <c r="D68" i="50"/>
  <c r="F67" i="50"/>
  <c r="G67" i="50" s="1"/>
  <c r="H67" i="50" s="1"/>
  <c r="E67" i="50"/>
  <c r="D70" i="49"/>
  <c r="F69" i="49"/>
  <c r="G69" i="49" s="1"/>
  <c r="H69" i="49" s="1"/>
  <c r="E69" i="49"/>
  <c r="E68" i="48"/>
  <c r="D69" i="48"/>
  <c r="F68" i="48"/>
  <c r="G68" i="48" s="1"/>
  <c r="H68" i="48" s="1"/>
  <c r="D68" i="47"/>
  <c r="F67" i="47"/>
  <c r="G67" i="47" s="1"/>
  <c r="H67" i="47" s="1"/>
  <c r="E67" i="47"/>
  <c r="E68" i="46"/>
  <c r="D69" i="46"/>
  <c r="F68" i="46"/>
  <c r="G68" i="46" s="1"/>
  <c r="H68" i="46" s="1"/>
  <c r="D68" i="45"/>
  <c r="E67" i="45"/>
  <c r="F67" i="45"/>
  <c r="G67" i="45" s="1"/>
  <c r="H67" i="45" s="1"/>
  <c r="E68" i="44"/>
  <c r="F68" i="44"/>
  <c r="G68" i="44" s="1"/>
  <c r="H68" i="44" s="1"/>
  <c r="D69" i="44"/>
  <c r="E68" i="43"/>
  <c r="D69" i="43"/>
  <c r="F68" i="43"/>
  <c r="G68" i="43" s="1"/>
  <c r="H68" i="43" s="1"/>
  <c r="D69" i="42"/>
  <c r="E68" i="42"/>
  <c r="F68" i="42"/>
  <c r="G68" i="42" s="1"/>
  <c r="H68" i="42" s="1"/>
  <c r="D69" i="41"/>
  <c r="F68" i="41"/>
  <c r="G68" i="41" s="1"/>
  <c r="H68" i="41" s="1"/>
  <c r="E68" i="41"/>
  <c r="E68" i="40"/>
  <c r="D69" i="40"/>
  <c r="F68" i="40"/>
  <c r="G68" i="40" s="1"/>
  <c r="H68" i="40" s="1"/>
  <c r="D68" i="39"/>
  <c r="E67" i="39"/>
  <c r="F67" i="39"/>
  <c r="G67" i="39" s="1"/>
  <c r="H67" i="39" s="1"/>
  <c r="D68" i="38"/>
  <c r="F67" i="38"/>
  <c r="G67" i="38" s="1"/>
  <c r="H67" i="38" s="1"/>
  <c r="E67" i="38"/>
  <c r="D68" i="37"/>
  <c r="E67" i="37"/>
  <c r="F67" i="37"/>
  <c r="G67" i="37" s="1"/>
  <c r="H67" i="37" s="1"/>
  <c r="E68" i="36"/>
  <c r="D69" i="36"/>
  <c r="F68" i="36"/>
  <c r="G68" i="36" s="1"/>
  <c r="H68" i="36" s="1"/>
  <c r="F68" i="35"/>
  <c r="G68" i="35" s="1"/>
  <c r="H68" i="35" s="1"/>
  <c r="E68" i="35"/>
  <c r="D69" i="35"/>
  <c r="F70" i="34"/>
  <c r="G70" i="34" s="1"/>
  <c r="H70" i="34" s="1"/>
  <c r="D71" i="34"/>
  <c r="E70" i="34"/>
  <c r="F72" i="34" s="1"/>
  <c r="G72" i="34" s="1"/>
  <c r="H72" i="34" s="1"/>
  <c r="C72" i="34"/>
  <c r="F70" i="33"/>
  <c r="G70" i="33" s="1"/>
  <c r="H70" i="33" s="1"/>
  <c r="D71" i="33"/>
  <c r="E70" i="33"/>
  <c r="F72" i="33" s="1"/>
  <c r="G72" i="33" s="1"/>
  <c r="H72" i="33" s="1"/>
  <c r="C72" i="33"/>
  <c r="D72" i="32"/>
  <c r="F71" i="32"/>
  <c r="G71" i="32" s="1"/>
  <c r="H71" i="32" s="1"/>
  <c r="E71" i="32"/>
  <c r="I72" i="32"/>
  <c r="D65" i="3"/>
  <c r="F64" i="3"/>
  <c r="G64" i="3" s="1"/>
  <c r="H64" i="3" s="1"/>
  <c r="I65" i="3" s="1"/>
  <c r="E64" i="3"/>
  <c r="D70" i="51" l="1"/>
  <c r="E69" i="51"/>
  <c r="F69" i="51"/>
  <c r="G69" i="51" s="1"/>
  <c r="H69" i="51" s="1"/>
  <c r="E68" i="50"/>
  <c r="F68" i="50"/>
  <c r="G68" i="50" s="1"/>
  <c r="H68" i="50" s="1"/>
  <c r="D69" i="50"/>
  <c r="F70" i="49"/>
  <c r="G70" i="49" s="1"/>
  <c r="H70" i="49" s="1"/>
  <c r="E70" i="49"/>
  <c r="D71" i="49"/>
  <c r="C72" i="49"/>
  <c r="F69" i="48"/>
  <c r="G69" i="48" s="1"/>
  <c r="H69" i="48" s="1"/>
  <c r="E69" i="48"/>
  <c r="D70" i="48"/>
  <c r="E68" i="47"/>
  <c r="D69" i="47"/>
  <c r="F68" i="47"/>
  <c r="G68" i="47" s="1"/>
  <c r="H68" i="47" s="1"/>
  <c r="F69" i="46"/>
  <c r="G69" i="46" s="1"/>
  <c r="H69" i="46" s="1"/>
  <c r="E69" i="46"/>
  <c r="D70" i="46"/>
  <c r="E68" i="45"/>
  <c r="D69" i="45"/>
  <c r="F68" i="45"/>
  <c r="G68" i="45" s="1"/>
  <c r="H68" i="45" s="1"/>
  <c r="F69" i="44"/>
  <c r="G69" i="44" s="1"/>
  <c r="H69" i="44" s="1"/>
  <c r="E69" i="44"/>
  <c r="D70" i="44"/>
  <c r="D70" i="43"/>
  <c r="E69" i="43"/>
  <c r="F69" i="43"/>
  <c r="G69" i="43" s="1"/>
  <c r="H69" i="43" s="1"/>
  <c r="F69" i="42"/>
  <c r="G69" i="42" s="1"/>
  <c r="H69" i="42" s="1"/>
  <c r="D70" i="42"/>
  <c r="E69" i="42"/>
  <c r="F69" i="41"/>
  <c r="G69" i="41" s="1"/>
  <c r="H69" i="41" s="1"/>
  <c r="E69" i="41"/>
  <c r="D70" i="41"/>
  <c r="F69" i="40"/>
  <c r="G69" i="40" s="1"/>
  <c r="H69" i="40" s="1"/>
  <c r="D70" i="40"/>
  <c r="E69" i="40"/>
  <c r="E68" i="39"/>
  <c r="F68" i="39"/>
  <c r="G68" i="39" s="1"/>
  <c r="H68" i="39" s="1"/>
  <c r="D69" i="39"/>
  <c r="E68" i="38"/>
  <c r="D69" i="38"/>
  <c r="F68" i="38"/>
  <c r="G68" i="38" s="1"/>
  <c r="H68" i="38" s="1"/>
  <c r="E68" i="37"/>
  <c r="D69" i="37"/>
  <c r="F68" i="37"/>
  <c r="G68" i="37" s="1"/>
  <c r="H68" i="37" s="1"/>
  <c r="F69" i="36"/>
  <c r="G69" i="36" s="1"/>
  <c r="H69" i="36" s="1"/>
  <c r="E69" i="36"/>
  <c r="D70" i="36"/>
  <c r="F69" i="35"/>
  <c r="G69" i="35" s="1"/>
  <c r="H69" i="35" s="1"/>
  <c r="E69" i="35"/>
  <c r="D70" i="35"/>
  <c r="D72" i="34"/>
  <c r="F71" i="34"/>
  <c r="G71" i="34" s="1"/>
  <c r="H71" i="34" s="1"/>
  <c r="I72" i="34" s="1"/>
  <c r="E71" i="34"/>
  <c r="F71" i="33"/>
  <c r="G71" i="33" s="1"/>
  <c r="H71" i="33" s="1"/>
  <c r="I72" i="33" s="1"/>
  <c r="E71" i="33"/>
  <c r="D72" i="33"/>
  <c r="E72" i="32"/>
  <c r="D73" i="32"/>
  <c r="E65" i="3"/>
  <c r="D66" i="3"/>
  <c r="F70" i="51" l="1"/>
  <c r="G70" i="51" s="1"/>
  <c r="H70" i="51" s="1"/>
  <c r="E70" i="51"/>
  <c r="D71" i="51"/>
  <c r="C72" i="51"/>
  <c r="D70" i="50"/>
  <c r="F69" i="50"/>
  <c r="G69" i="50" s="1"/>
  <c r="H69" i="50" s="1"/>
  <c r="E69" i="50"/>
  <c r="F71" i="49"/>
  <c r="G71" i="49" s="1"/>
  <c r="H71" i="49" s="1"/>
  <c r="E71" i="49"/>
  <c r="F72" i="49" s="1"/>
  <c r="G72" i="49" s="1"/>
  <c r="H72" i="49" s="1"/>
  <c r="I72" i="49" s="1"/>
  <c r="D72" i="49"/>
  <c r="E70" i="48"/>
  <c r="F72" i="48" s="1"/>
  <c r="G72" i="48" s="1"/>
  <c r="H72" i="48" s="1"/>
  <c r="F70" i="48"/>
  <c r="G70" i="48" s="1"/>
  <c r="H70" i="48" s="1"/>
  <c r="D71" i="48"/>
  <c r="C72" i="48"/>
  <c r="F69" i="47"/>
  <c r="G69" i="47" s="1"/>
  <c r="H69" i="47" s="1"/>
  <c r="E69" i="47"/>
  <c r="D70" i="47"/>
  <c r="D71" i="46"/>
  <c r="E70" i="46"/>
  <c r="F72" i="46" s="1"/>
  <c r="G72" i="46" s="1"/>
  <c r="H72" i="46" s="1"/>
  <c r="F70" i="46"/>
  <c r="G70" i="46" s="1"/>
  <c r="H70" i="46" s="1"/>
  <c r="C72" i="46"/>
  <c r="D70" i="45"/>
  <c r="F69" i="45"/>
  <c r="G69" i="45" s="1"/>
  <c r="H69" i="45" s="1"/>
  <c r="E69" i="45"/>
  <c r="F70" i="44"/>
  <c r="G70" i="44" s="1"/>
  <c r="H70" i="44" s="1"/>
  <c r="D71" i="44"/>
  <c r="E70" i="44"/>
  <c r="C72" i="44"/>
  <c r="F70" i="43"/>
  <c r="G70" i="43" s="1"/>
  <c r="H70" i="43" s="1"/>
  <c r="E70" i="43"/>
  <c r="F72" i="43" s="1"/>
  <c r="G72" i="43" s="1"/>
  <c r="H72" i="43" s="1"/>
  <c r="D71" i="43"/>
  <c r="C72" i="43"/>
  <c r="D71" i="42"/>
  <c r="E70" i="42"/>
  <c r="F70" i="42"/>
  <c r="G70" i="42" s="1"/>
  <c r="H70" i="42" s="1"/>
  <c r="C72" i="42"/>
  <c r="E70" i="41"/>
  <c r="C72" i="41"/>
  <c r="D71" i="41"/>
  <c r="F70" i="41"/>
  <c r="G70" i="41" s="1"/>
  <c r="H70" i="41" s="1"/>
  <c r="F70" i="40"/>
  <c r="G70" i="40" s="1"/>
  <c r="H70" i="40" s="1"/>
  <c r="E70" i="40"/>
  <c r="F72" i="40" s="1"/>
  <c r="G72" i="40" s="1"/>
  <c r="H72" i="40" s="1"/>
  <c r="D71" i="40"/>
  <c r="C72" i="40"/>
  <c r="D70" i="39"/>
  <c r="F69" i="39"/>
  <c r="G69" i="39" s="1"/>
  <c r="H69" i="39" s="1"/>
  <c r="E69" i="39"/>
  <c r="F69" i="38"/>
  <c r="G69" i="38" s="1"/>
  <c r="H69" i="38" s="1"/>
  <c r="E69" i="38"/>
  <c r="D70" i="38"/>
  <c r="D70" i="37"/>
  <c r="F69" i="37"/>
  <c r="G69" i="37" s="1"/>
  <c r="H69" i="37" s="1"/>
  <c r="E69" i="37"/>
  <c r="D71" i="36"/>
  <c r="E70" i="36"/>
  <c r="F72" i="36" s="1"/>
  <c r="G72" i="36" s="1"/>
  <c r="H72" i="36" s="1"/>
  <c r="F70" i="36"/>
  <c r="G70" i="36" s="1"/>
  <c r="H70" i="36" s="1"/>
  <c r="C72" i="36"/>
  <c r="D71" i="35"/>
  <c r="C72" i="35"/>
  <c r="E70" i="35"/>
  <c r="F72" i="35" s="1"/>
  <c r="G72" i="35" s="1"/>
  <c r="H72" i="35" s="1"/>
  <c r="F70" i="35"/>
  <c r="G70" i="35" s="1"/>
  <c r="H70" i="35" s="1"/>
  <c r="D73" i="34"/>
  <c r="E72" i="34"/>
  <c r="E72" i="33"/>
  <c r="D73" i="33"/>
  <c r="F73" i="32"/>
  <c r="G73" i="32" s="1"/>
  <c r="H73" i="32" s="1"/>
  <c r="E73" i="32"/>
  <c r="D74" i="32"/>
  <c r="D67" i="3"/>
  <c r="F66" i="3"/>
  <c r="G66" i="3" s="1"/>
  <c r="H66" i="3" s="1"/>
  <c r="E66" i="3"/>
  <c r="D72" i="51" l="1"/>
  <c r="F71" i="51"/>
  <c r="G71" i="51" s="1"/>
  <c r="H71" i="51" s="1"/>
  <c r="E71" i="51"/>
  <c r="F72" i="51" s="1"/>
  <c r="G72" i="51" s="1"/>
  <c r="H72" i="51" s="1"/>
  <c r="I72" i="51" s="1"/>
  <c r="F70" i="50"/>
  <c r="G70" i="50" s="1"/>
  <c r="H70" i="50" s="1"/>
  <c r="E70" i="50"/>
  <c r="D71" i="50"/>
  <c r="C72" i="50"/>
  <c r="D73" i="49"/>
  <c r="E72" i="49"/>
  <c r="D72" i="48"/>
  <c r="F71" i="48"/>
  <c r="G71" i="48" s="1"/>
  <c r="H71" i="48" s="1"/>
  <c r="I72" i="48" s="1"/>
  <c r="E71" i="48"/>
  <c r="F70" i="47"/>
  <c r="G70" i="47" s="1"/>
  <c r="H70" i="47" s="1"/>
  <c r="E70" i="47"/>
  <c r="F72" i="47" s="1"/>
  <c r="G72" i="47" s="1"/>
  <c r="H72" i="47" s="1"/>
  <c r="D71" i="47"/>
  <c r="C72" i="47"/>
  <c r="E71" i="46"/>
  <c r="F71" i="46"/>
  <c r="G71" i="46" s="1"/>
  <c r="H71" i="46" s="1"/>
  <c r="I72" i="46" s="1"/>
  <c r="D72" i="46"/>
  <c r="E70" i="45"/>
  <c r="F72" i="45" s="1"/>
  <c r="G72" i="45" s="1"/>
  <c r="H72" i="45" s="1"/>
  <c r="F70" i="45"/>
  <c r="G70" i="45" s="1"/>
  <c r="H70" i="45" s="1"/>
  <c r="D71" i="45"/>
  <c r="C72" i="45"/>
  <c r="F71" i="44"/>
  <c r="G71" i="44" s="1"/>
  <c r="H71" i="44" s="1"/>
  <c r="E71" i="44"/>
  <c r="F72" i="44" s="1"/>
  <c r="G72" i="44" s="1"/>
  <c r="H72" i="44" s="1"/>
  <c r="D72" i="44"/>
  <c r="D72" i="43"/>
  <c r="F71" i="43"/>
  <c r="G71" i="43" s="1"/>
  <c r="H71" i="43" s="1"/>
  <c r="I72" i="43" s="1"/>
  <c r="E71" i="43"/>
  <c r="E71" i="42"/>
  <c r="F72" i="42" s="1"/>
  <c r="G72" i="42" s="1"/>
  <c r="H72" i="42" s="1"/>
  <c r="F71" i="42"/>
  <c r="G71" i="42" s="1"/>
  <c r="H71" i="42" s="1"/>
  <c r="D72" i="42"/>
  <c r="F71" i="41"/>
  <c r="G71" i="41" s="1"/>
  <c r="H71" i="41" s="1"/>
  <c r="D72" i="41"/>
  <c r="E71" i="41"/>
  <c r="F72" i="41" s="1"/>
  <c r="G72" i="41" s="1"/>
  <c r="H72" i="41" s="1"/>
  <c r="D72" i="40"/>
  <c r="F71" i="40"/>
  <c r="G71" i="40" s="1"/>
  <c r="H71" i="40" s="1"/>
  <c r="E71" i="40"/>
  <c r="I72" i="40"/>
  <c r="E70" i="39"/>
  <c r="F70" i="39"/>
  <c r="G70" i="39" s="1"/>
  <c r="H70" i="39" s="1"/>
  <c r="D71" i="39"/>
  <c r="C72" i="39"/>
  <c r="F70" i="38"/>
  <c r="G70" i="38" s="1"/>
  <c r="H70" i="38" s="1"/>
  <c r="E70" i="38"/>
  <c r="D71" i="38"/>
  <c r="C72" i="38"/>
  <c r="E70" i="37"/>
  <c r="F72" i="37" s="1"/>
  <c r="G72" i="37" s="1"/>
  <c r="H72" i="37" s="1"/>
  <c r="F70" i="37"/>
  <c r="G70" i="37" s="1"/>
  <c r="H70" i="37" s="1"/>
  <c r="D71" i="37"/>
  <c r="C72" i="37"/>
  <c r="D72" i="36"/>
  <c r="E71" i="36"/>
  <c r="F71" i="36"/>
  <c r="G71" i="36" s="1"/>
  <c r="H71" i="36" s="1"/>
  <c r="I72" i="36" s="1"/>
  <c r="D72" i="35"/>
  <c r="E71" i="35"/>
  <c r="F71" i="35"/>
  <c r="G71" i="35" s="1"/>
  <c r="H71" i="35" s="1"/>
  <c r="I72" i="35" s="1"/>
  <c r="F73" i="34"/>
  <c r="G73" i="34" s="1"/>
  <c r="H73" i="34" s="1"/>
  <c r="E73" i="34"/>
  <c r="D74" i="34"/>
  <c r="E73" i="33"/>
  <c r="D74" i="33"/>
  <c r="F73" i="33"/>
  <c r="G73" i="33" s="1"/>
  <c r="H73" i="33" s="1"/>
  <c r="D75" i="32"/>
  <c r="F74" i="32"/>
  <c r="G74" i="32" s="1"/>
  <c r="H74" i="32" s="1"/>
  <c r="E74" i="32"/>
  <c r="D68" i="3"/>
  <c r="F67" i="3"/>
  <c r="G67" i="3" s="1"/>
  <c r="H67" i="3" s="1"/>
  <c r="E67" i="3"/>
  <c r="D73" i="51" l="1"/>
  <c r="E72" i="51"/>
  <c r="F71" i="50"/>
  <c r="G71" i="50" s="1"/>
  <c r="H71" i="50" s="1"/>
  <c r="E71" i="50"/>
  <c r="F72" i="50" s="1"/>
  <c r="G72" i="50" s="1"/>
  <c r="H72" i="50" s="1"/>
  <c r="D72" i="50"/>
  <c r="F73" i="49"/>
  <c r="G73" i="49" s="1"/>
  <c r="H73" i="49" s="1"/>
  <c r="E73" i="49"/>
  <c r="D74" i="49"/>
  <c r="E72" i="48"/>
  <c r="D73" i="48"/>
  <c r="D72" i="47"/>
  <c r="F71" i="47"/>
  <c r="G71" i="47" s="1"/>
  <c r="H71" i="47" s="1"/>
  <c r="E71" i="47"/>
  <c r="I72" i="47"/>
  <c r="D73" i="46"/>
  <c r="E72" i="46"/>
  <c r="F71" i="45"/>
  <c r="G71" i="45" s="1"/>
  <c r="H71" i="45" s="1"/>
  <c r="I72" i="45" s="1"/>
  <c r="E71" i="45"/>
  <c r="D72" i="45"/>
  <c r="I72" i="44"/>
  <c r="D73" i="44"/>
  <c r="E72" i="44"/>
  <c r="D73" i="43"/>
  <c r="E72" i="43"/>
  <c r="I72" i="42"/>
  <c r="D73" i="42"/>
  <c r="E72" i="42"/>
  <c r="I72" i="41"/>
  <c r="E72" i="41"/>
  <c r="D73" i="41"/>
  <c r="E72" i="40"/>
  <c r="D73" i="40"/>
  <c r="F71" i="39"/>
  <c r="G71" i="39" s="1"/>
  <c r="H71" i="39" s="1"/>
  <c r="D72" i="39"/>
  <c r="E71" i="39"/>
  <c r="F72" i="39" s="1"/>
  <c r="G72" i="39" s="1"/>
  <c r="H72" i="39" s="1"/>
  <c r="I72" i="39" s="1"/>
  <c r="D72" i="38"/>
  <c r="E71" i="38"/>
  <c r="F72" i="38" s="1"/>
  <c r="G72" i="38" s="1"/>
  <c r="H72" i="38" s="1"/>
  <c r="F71" i="38"/>
  <c r="G71" i="38" s="1"/>
  <c r="H71" i="38" s="1"/>
  <c r="F71" i="37"/>
  <c r="G71" i="37" s="1"/>
  <c r="H71" i="37" s="1"/>
  <c r="E71" i="37"/>
  <c r="D72" i="37"/>
  <c r="I72" i="37"/>
  <c r="D73" i="36"/>
  <c r="E72" i="36"/>
  <c r="E72" i="35"/>
  <c r="D73" i="35"/>
  <c r="F74" i="34"/>
  <c r="G74" i="34" s="1"/>
  <c r="H74" i="34" s="1"/>
  <c r="E74" i="34"/>
  <c r="D75" i="34"/>
  <c r="D75" i="33"/>
  <c r="F74" i="33"/>
  <c r="G74" i="33" s="1"/>
  <c r="H74" i="33" s="1"/>
  <c r="E74" i="33"/>
  <c r="D76" i="32"/>
  <c r="F75" i="32"/>
  <c r="G75" i="32" s="1"/>
  <c r="H75" i="32" s="1"/>
  <c r="E75" i="32"/>
  <c r="F68" i="3"/>
  <c r="G68" i="3" s="1"/>
  <c r="H68" i="3" s="1"/>
  <c r="D69" i="3"/>
  <c r="E68" i="3"/>
  <c r="F73" i="51" l="1"/>
  <c r="G73" i="51" s="1"/>
  <c r="H73" i="51" s="1"/>
  <c r="E73" i="51"/>
  <c r="D74" i="51"/>
  <c r="I72" i="50"/>
  <c r="D73" i="50"/>
  <c r="E72" i="50"/>
  <c r="D75" i="49"/>
  <c r="E74" i="49"/>
  <c r="F74" i="49"/>
  <c r="G74" i="49" s="1"/>
  <c r="H74" i="49" s="1"/>
  <c r="F73" i="48"/>
  <c r="G73" i="48" s="1"/>
  <c r="H73" i="48" s="1"/>
  <c r="E73" i="48"/>
  <c r="D74" i="48"/>
  <c r="D73" i="47"/>
  <c r="E72" i="47"/>
  <c r="F73" i="46"/>
  <c r="G73" i="46" s="1"/>
  <c r="H73" i="46" s="1"/>
  <c r="E73" i="46"/>
  <c r="D74" i="46"/>
  <c r="D73" i="45"/>
  <c r="E72" i="45"/>
  <c r="F73" i="44"/>
  <c r="G73" i="44" s="1"/>
  <c r="H73" i="44" s="1"/>
  <c r="E73" i="44"/>
  <c r="D74" i="44"/>
  <c r="F73" i="43"/>
  <c r="G73" i="43" s="1"/>
  <c r="H73" i="43" s="1"/>
  <c r="E73" i="43"/>
  <c r="D74" i="43"/>
  <c r="E73" i="42"/>
  <c r="F73" i="42"/>
  <c r="G73" i="42" s="1"/>
  <c r="H73" i="42" s="1"/>
  <c r="D74" i="42"/>
  <c r="F73" i="41"/>
  <c r="G73" i="41" s="1"/>
  <c r="H73" i="41" s="1"/>
  <c r="E73" i="41"/>
  <c r="D74" i="41"/>
  <c r="F73" i="40"/>
  <c r="G73" i="40" s="1"/>
  <c r="H73" i="40" s="1"/>
  <c r="D74" i="40"/>
  <c r="E73" i="40"/>
  <c r="D73" i="39"/>
  <c r="E72" i="39"/>
  <c r="I72" i="38"/>
  <c r="D73" i="38"/>
  <c r="E72" i="38"/>
  <c r="D73" i="37"/>
  <c r="E72" i="37"/>
  <c r="F73" i="36"/>
  <c r="G73" i="36" s="1"/>
  <c r="H73" i="36" s="1"/>
  <c r="E73" i="36"/>
  <c r="D74" i="36"/>
  <c r="F73" i="35"/>
  <c r="G73" i="35" s="1"/>
  <c r="H73" i="35" s="1"/>
  <c r="E73" i="35"/>
  <c r="D74" i="35"/>
  <c r="D76" i="34"/>
  <c r="F75" i="34"/>
  <c r="G75" i="34" s="1"/>
  <c r="H75" i="34" s="1"/>
  <c r="E75" i="34"/>
  <c r="D76" i="33"/>
  <c r="F75" i="33"/>
  <c r="G75" i="33" s="1"/>
  <c r="H75" i="33" s="1"/>
  <c r="E75" i="33"/>
  <c r="D77" i="32"/>
  <c r="F76" i="32"/>
  <c r="G76" i="32" s="1"/>
  <c r="H76" i="32" s="1"/>
  <c r="E76" i="32"/>
  <c r="D70" i="3"/>
  <c r="E69" i="3"/>
  <c r="F69" i="3"/>
  <c r="G69" i="3" s="1"/>
  <c r="H69" i="3" s="1"/>
  <c r="D75" i="51" l="1"/>
  <c r="E74" i="51"/>
  <c r="F74" i="51"/>
  <c r="G74" i="51" s="1"/>
  <c r="H74" i="51" s="1"/>
  <c r="F73" i="50"/>
  <c r="G73" i="50" s="1"/>
  <c r="H73" i="50" s="1"/>
  <c r="E73" i="50"/>
  <c r="D74" i="50"/>
  <c r="D76" i="49"/>
  <c r="F75" i="49"/>
  <c r="G75" i="49" s="1"/>
  <c r="H75" i="49" s="1"/>
  <c r="E75" i="49"/>
  <c r="D75" i="48"/>
  <c r="F74" i="48"/>
  <c r="G74" i="48" s="1"/>
  <c r="H74" i="48" s="1"/>
  <c r="E74" i="48"/>
  <c r="F73" i="47"/>
  <c r="G73" i="47" s="1"/>
  <c r="H73" i="47" s="1"/>
  <c r="E73" i="47"/>
  <c r="D74" i="47"/>
  <c r="D75" i="46"/>
  <c r="F74" i="46"/>
  <c r="G74" i="46" s="1"/>
  <c r="H74" i="46" s="1"/>
  <c r="E74" i="46"/>
  <c r="F73" i="45"/>
  <c r="G73" i="45" s="1"/>
  <c r="H73" i="45" s="1"/>
  <c r="E73" i="45"/>
  <c r="D74" i="45"/>
  <c r="D75" i="44"/>
  <c r="F74" i="44"/>
  <c r="G74" i="44" s="1"/>
  <c r="H74" i="44" s="1"/>
  <c r="E74" i="44"/>
  <c r="D75" i="43"/>
  <c r="F74" i="43"/>
  <c r="G74" i="43" s="1"/>
  <c r="H74" i="43" s="1"/>
  <c r="E74" i="43"/>
  <c r="D75" i="42"/>
  <c r="E74" i="42"/>
  <c r="F74" i="42"/>
  <c r="G74" i="42" s="1"/>
  <c r="H74" i="42" s="1"/>
  <c r="E74" i="41"/>
  <c r="D75" i="41"/>
  <c r="F74" i="41"/>
  <c r="G74" i="41" s="1"/>
  <c r="H74" i="41" s="1"/>
  <c r="D75" i="40"/>
  <c r="F74" i="40"/>
  <c r="G74" i="40" s="1"/>
  <c r="H74" i="40" s="1"/>
  <c r="E74" i="40"/>
  <c r="F73" i="39"/>
  <c r="G73" i="39" s="1"/>
  <c r="H73" i="39" s="1"/>
  <c r="E73" i="39"/>
  <c r="D74" i="39"/>
  <c r="F73" i="38"/>
  <c r="G73" i="38" s="1"/>
  <c r="H73" i="38" s="1"/>
  <c r="E73" i="38"/>
  <c r="D74" i="38"/>
  <c r="F73" i="37"/>
  <c r="G73" i="37" s="1"/>
  <c r="H73" i="37" s="1"/>
  <c r="E73" i="37"/>
  <c r="D74" i="37"/>
  <c r="D75" i="36"/>
  <c r="E74" i="36"/>
  <c r="F74" i="36"/>
  <c r="G74" i="36" s="1"/>
  <c r="H74" i="36" s="1"/>
  <c r="F74" i="35"/>
  <c r="G74" i="35" s="1"/>
  <c r="H74" i="35" s="1"/>
  <c r="E74" i="35"/>
  <c r="D75" i="35"/>
  <c r="F76" i="34"/>
  <c r="G76" i="34" s="1"/>
  <c r="H76" i="34" s="1"/>
  <c r="D77" i="34"/>
  <c r="E76" i="34"/>
  <c r="D77" i="33"/>
  <c r="F76" i="33"/>
  <c r="G76" i="33" s="1"/>
  <c r="H76" i="33" s="1"/>
  <c r="E76" i="33"/>
  <c r="D78" i="32"/>
  <c r="E77" i="32"/>
  <c r="F79" i="32" s="1"/>
  <c r="G79" i="32" s="1"/>
  <c r="H79" i="32" s="1"/>
  <c r="F77" i="32"/>
  <c r="G77" i="32" s="1"/>
  <c r="H77" i="32" s="1"/>
  <c r="C79" i="32"/>
  <c r="C72" i="3"/>
  <c r="D71" i="3"/>
  <c r="E70" i="3"/>
  <c r="F72" i="3" s="1"/>
  <c r="G72" i="3" s="1"/>
  <c r="H72" i="3" s="1"/>
  <c r="F70" i="3"/>
  <c r="G70" i="3" s="1"/>
  <c r="H70" i="3" s="1"/>
  <c r="D76" i="51" l="1"/>
  <c r="F75" i="51"/>
  <c r="G75" i="51" s="1"/>
  <c r="H75" i="51" s="1"/>
  <c r="E75" i="51"/>
  <c r="F74" i="50"/>
  <c r="G74" i="50" s="1"/>
  <c r="H74" i="50" s="1"/>
  <c r="E74" i="50"/>
  <c r="D75" i="50"/>
  <c r="D77" i="49"/>
  <c r="F76" i="49"/>
  <c r="G76" i="49" s="1"/>
  <c r="H76" i="49" s="1"/>
  <c r="E76" i="49"/>
  <c r="D76" i="48"/>
  <c r="F75" i="48"/>
  <c r="G75" i="48" s="1"/>
  <c r="H75" i="48" s="1"/>
  <c r="E75" i="48"/>
  <c r="D75" i="47"/>
  <c r="E74" i="47"/>
  <c r="F74" i="47"/>
  <c r="G74" i="47" s="1"/>
  <c r="H74" i="47" s="1"/>
  <c r="D76" i="46"/>
  <c r="F75" i="46"/>
  <c r="G75" i="46" s="1"/>
  <c r="H75" i="46" s="1"/>
  <c r="E75" i="46"/>
  <c r="F74" i="45"/>
  <c r="G74" i="45" s="1"/>
  <c r="H74" i="45" s="1"/>
  <c r="D75" i="45"/>
  <c r="E74" i="45"/>
  <c r="D76" i="44"/>
  <c r="F75" i="44"/>
  <c r="G75" i="44" s="1"/>
  <c r="H75" i="44" s="1"/>
  <c r="E75" i="44"/>
  <c r="D76" i="43"/>
  <c r="E75" i="43"/>
  <c r="F75" i="43"/>
  <c r="G75" i="43" s="1"/>
  <c r="H75" i="43" s="1"/>
  <c r="D76" i="42"/>
  <c r="E75" i="42"/>
  <c r="F75" i="42"/>
  <c r="G75" i="42" s="1"/>
  <c r="H75" i="42" s="1"/>
  <c r="D76" i="41"/>
  <c r="F75" i="41"/>
  <c r="G75" i="41" s="1"/>
  <c r="H75" i="41" s="1"/>
  <c r="E75" i="41"/>
  <c r="D76" i="40"/>
  <c r="F75" i="40"/>
  <c r="G75" i="40" s="1"/>
  <c r="H75" i="40" s="1"/>
  <c r="E75" i="40"/>
  <c r="D75" i="39"/>
  <c r="F74" i="39"/>
  <c r="G74" i="39" s="1"/>
  <c r="H74" i="39" s="1"/>
  <c r="E74" i="39"/>
  <c r="D75" i="38"/>
  <c r="E74" i="38"/>
  <c r="F74" i="38"/>
  <c r="G74" i="38" s="1"/>
  <c r="H74" i="38" s="1"/>
  <c r="F74" i="37"/>
  <c r="G74" i="37" s="1"/>
  <c r="H74" i="37" s="1"/>
  <c r="E74" i="37"/>
  <c r="D75" i="37"/>
  <c r="D76" i="36"/>
  <c r="F75" i="36"/>
  <c r="G75" i="36" s="1"/>
  <c r="H75" i="36" s="1"/>
  <c r="E75" i="36"/>
  <c r="E75" i="35"/>
  <c r="D76" i="35"/>
  <c r="F75" i="35"/>
  <c r="G75" i="35" s="1"/>
  <c r="H75" i="35" s="1"/>
  <c r="E77" i="34"/>
  <c r="D78" i="34"/>
  <c r="F77" i="34"/>
  <c r="G77" i="34" s="1"/>
  <c r="H77" i="34" s="1"/>
  <c r="C79" i="34"/>
  <c r="E77" i="33"/>
  <c r="F79" i="33" s="1"/>
  <c r="G79" i="33" s="1"/>
  <c r="H79" i="33" s="1"/>
  <c r="D78" i="33"/>
  <c r="F77" i="33"/>
  <c r="G77" i="33" s="1"/>
  <c r="H77" i="33" s="1"/>
  <c r="C79" i="33"/>
  <c r="E78" i="32"/>
  <c r="D79" i="32"/>
  <c r="F78" i="32"/>
  <c r="G78" i="32" s="1"/>
  <c r="H78" i="32" s="1"/>
  <c r="I79" i="32" s="1"/>
  <c r="D72" i="3"/>
  <c r="E71" i="3"/>
  <c r="F71" i="3"/>
  <c r="G71" i="3" s="1"/>
  <c r="H71" i="3" s="1"/>
  <c r="I72" i="3" s="1"/>
  <c r="D77" i="51" l="1"/>
  <c r="F76" i="51"/>
  <c r="G76" i="51" s="1"/>
  <c r="H76" i="51" s="1"/>
  <c r="E76" i="51"/>
  <c r="D76" i="50"/>
  <c r="F75" i="50"/>
  <c r="G75" i="50" s="1"/>
  <c r="H75" i="50" s="1"/>
  <c r="E75" i="50"/>
  <c r="D78" i="49"/>
  <c r="E77" i="49"/>
  <c r="F79" i="49" s="1"/>
  <c r="G79" i="49" s="1"/>
  <c r="H79" i="49" s="1"/>
  <c r="F77" i="49"/>
  <c r="G77" i="49" s="1"/>
  <c r="H77" i="49" s="1"/>
  <c r="C79" i="49"/>
  <c r="D77" i="48"/>
  <c r="F76" i="48"/>
  <c r="G76" i="48" s="1"/>
  <c r="H76" i="48" s="1"/>
  <c r="E76" i="48"/>
  <c r="D76" i="47"/>
  <c r="F75" i="47"/>
  <c r="G75" i="47" s="1"/>
  <c r="H75" i="47" s="1"/>
  <c r="E75" i="47"/>
  <c r="D77" i="46"/>
  <c r="F76" i="46"/>
  <c r="G76" i="46" s="1"/>
  <c r="H76" i="46" s="1"/>
  <c r="E76" i="46"/>
  <c r="D76" i="45"/>
  <c r="F75" i="45"/>
  <c r="G75" i="45" s="1"/>
  <c r="H75" i="45" s="1"/>
  <c r="E75" i="45"/>
  <c r="D77" i="44"/>
  <c r="E76" i="44"/>
  <c r="F76" i="44"/>
  <c r="G76" i="44" s="1"/>
  <c r="H76" i="44" s="1"/>
  <c r="D77" i="43"/>
  <c r="F76" i="43"/>
  <c r="G76" i="43" s="1"/>
  <c r="H76" i="43" s="1"/>
  <c r="E76" i="43"/>
  <c r="F76" i="42"/>
  <c r="G76" i="42" s="1"/>
  <c r="H76" i="42" s="1"/>
  <c r="E76" i="42"/>
  <c r="D77" i="42"/>
  <c r="D77" i="41"/>
  <c r="E76" i="41"/>
  <c r="F76" i="41"/>
  <c r="G76" i="41" s="1"/>
  <c r="H76" i="41" s="1"/>
  <c r="D77" i="40"/>
  <c r="E76" i="40"/>
  <c r="F76" i="40"/>
  <c r="G76" i="40" s="1"/>
  <c r="H76" i="40" s="1"/>
  <c r="D76" i="39"/>
  <c r="F75" i="39"/>
  <c r="G75" i="39" s="1"/>
  <c r="H75" i="39" s="1"/>
  <c r="E75" i="39"/>
  <c r="D76" i="38"/>
  <c r="F75" i="38"/>
  <c r="G75" i="38" s="1"/>
  <c r="H75" i="38" s="1"/>
  <c r="E75" i="38"/>
  <c r="D76" i="37"/>
  <c r="F75" i="37"/>
  <c r="G75" i="37" s="1"/>
  <c r="H75" i="37" s="1"/>
  <c r="E75" i="37"/>
  <c r="D77" i="36"/>
  <c r="F76" i="36"/>
  <c r="G76" i="36" s="1"/>
  <c r="H76" i="36" s="1"/>
  <c r="E76" i="36"/>
  <c r="F76" i="35"/>
  <c r="G76" i="35" s="1"/>
  <c r="H76" i="35" s="1"/>
  <c r="E76" i="35"/>
  <c r="D77" i="35"/>
  <c r="F78" i="34"/>
  <c r="G78" i="34" s="1"/>
  <c r="H78" i="34" s="1"/>
  <c r="E78" i="34"/>
  <c r="F79" i="34" s="1"/>
  <c r="G79" i="34" s="1"/>
  <c r="H79" i="34" s="1"/>
  <c r="D79" i="34"/>
  <c r="F78" i="33"/>
  <c r="G78" i="33" s="1"/>
  <c r="H78" i="33" s="1"/>
  <c r="I79" i="33" s="1"/>
  <c r="D79" i="33"/>
  <c r="E78" i="33"/>
  <c r="D80" i="32"/>
  <c r="E79" i="32"/>
  <c r="D73" i="3"/>
  <c r="E72" i="3"/>
  <c r="D78" i="51" l="1"/>
  <c r="F77" i="51"/>
  <c r="G77" i="51" s="1"/>
  <c r="H77" i="51" s="1"/>
  <c r="E77" i="51"/>
  <c r="F79" i="51" s="1"/>
  <c r="G79" i="51" s="1"/>
  <c r="H79" i="51" s="1"/>
  <c r="C79" i="51"/>
  <c r="D77" i="50"/>
  <c r="F76" i="50"/>
  <c r="G76" i="50" s="1"/>
  <c r="H76" i="50" s="1"/>
  <c r="E76" i="50"/>
  <c r="F78" i="49"/>
  <c r="G78" i="49" s="1"/>
  <c r="H78" i="49" s="1"/>
  <c r="I79" i="49" s="1"/>
  <c r="E78" i="49"/>
  <c r="D79" i="49"/>
  <c r="D78" i="48"/>
  <c r="F77" i="48"/>
  <c r="G77" i="48" s="1"/>
  <c r="H77" i="48" s="1"/>
  <c r="E77" i="48"/>
  <c r="F79" i="48" s="1"/>
  <c r="G79" i="48" s="1"/>
  <c r="H79" i="48" s="1"/>
  <c r="C79" i="48"/>
  <c r="F76" i="47"/>
  <c r="G76" i="47" s="1"/>
  <c r="H76" i="47" s="1"/>
  <c r="E76" i="47"/>
  <c r="D77" i="47"/>
  <c r="F77" i="46"/>
  <c r="G77" i="46" s="1"/>
  <c r="H77" i="46" s="1"/>
  <c r="E77" i="46"/>
  <c r="F79" i="46" s="1"/>
  <c r="G79" i="46" s="1"/>
  <c r="H79" i="46" s="1"/>
  <c r="D78" i="46"/>
  <c r="C79" i="46"/>
  <c r="F76" i="45"/>
  <c r="G76" i="45" s="1"/>
  <c r="H76" i="45" s="1"/>
  <c r="E76" i="45"/>
  <c r="D77" i="45"/>
  <c r="F77" i="44"/>
  <c r="G77" i="44" s="1"/>
  <c r="H77" i="44" s="1"/>
  <c r="E77" i="44"/>
  <c r="F79" i="44" s="1"/>
  <c r="G79" i="44" s="1"/>
  <c r="H79" i="44" s="1"/>
  <c r="D78" i="44"/>
  <c r="C79" i="44"/>
  <c r="E77" i="43"/>
  <c r="F77" i="43"/>
  <c r="G77" i="43" s="1"/>
  <c r="H77" i="43" s="1"/>
  <c r="D78" i="43"/>
  <c r="C79" i="43"/>
  <c r="F77" i="42"/>
  <c r="G77" i="42" s="1"/>
  <c r="H77" i="42" s="1"/>
  <c r="D78" i="42"/>
  <c r="E77" i="42"/>
  <c r="C79" i="42"/>
  <c r="D78" i="41"/>
  <c r="E77" i="41"/>
  <c r="F77" i="41"/>
  <c r="G77" i="41" s="1"/>
  <c r="H77" i="41" s="1"/>
  <c r="C79" i="41"/>
  <c r="D78" i="40"/>
  <c r="F77" i="40"/>
  <c r="G77" i="40" s="1"/>
  <c r="H77" i="40" s="1"/>
  <c r="E77" i="40"/>
  <c r="F79" i="40" s="1"/>
  <c r="G79" i="40" s="1"/>
  <c r="H79" i="40" s="1"/>
  <c r="C79" i="40"/>
  <c r="F76" i="39"/>
  <c r="G76" i="39" s="1"/>
  <c r="H76" i="39" s="1"/>
  <c r="D77" i="39"/>
  <c r="E76" i="39"/>
  <c r="F76" i="38"/>
  <c r="G76" i="38" s="1"/>
  <c r="H76" i="38" s="1"/>
  <c r="E76" i="38"/>
  <c r="D77" i="38"/>
  <c r="F76" i="37"/>
  <c r="G76" i="37" s="1"/>
  <c r="H76" i="37" s="1"/>
  <c r="D77" i="37"/>
  <c r="E76" i="37"/>
  <c r="D78" i="36"/>
  <c r="E77" i="36"/>
  <c r="F79" i="36" s="1"/>
  <c r="G79" i="36" s="1"/>
  <c r="H79" i="36" s="1"/>
  <c r="F77" i="36"/>
  <c r="G77" i="36" s="1"/>
  <c r="H77" i="36" s="1"/>
  <c r="C79" i="36"/>
  <c r="F77" i="35"/>
  <c r="G77" i="35" s="1"/>
  <c r="H77" i="35" s="1"/>
  <c r="D78" i="35"/>
  <c r="E77" i="35"/>
  <c r="C79" i="35"/>
  <c r="I79" i="34"/>
  <c r="E79" i="34"/>
  <c r="D80" i="34"/>
  <c r="D80" i="33"/>
  <c r="E79" i="33"/>
  <c r="D81" i="32"/>
  <c r="F80" i="32"/>
  <c r="G80" i="32" s="1"/>
  <c r="H80" i="32" s="1"/>
  <c r="E80" i="32"/>
  <c r="D74" i="3"/>
  <c r="E73" i="3"/>
  <c r="F73" i="3"/>
  <c r="G73" i="3" s="1"/>
  <c r="H73" i="3" s="1"/>
  <c r="F78" i="51" l="1"/>
  <c r="G78" i="51" s="1"/>
  <c r="H78" i="51" s="1"/>
  <c r="I79" i="51" s="1"/>
  <c r="E78" i="51"/>
  <c r="D79" i="51"/>
  <c r="D78" i="50"/>
  <c r="E77" i="50"/>
  <c r="F79" i="50" s="1"/>
  <c r="G79" i="50" s="1"/>
  <c r="H79" i="50" s="1"/>
  <c r="F77" i="50"/>
  <c r="G77" i="50" s="1"/>
  <c r="H77" i="50" s="1"/>
  <c r="C79" i="50"/>
  <c r="E79" i="49"/>
  <c r="D80" i="49"/>
  <c r="F78" i="48"/>
  <c r="G78" i="48" s="1"/>
  <c r="H78" i="48" s="1"/>
  <c r="I79" i="48" s="1"/>
  <c r="E78" i="48"/>
  <c r="D79" i="48"/>
  <c r="D78" i="47"/>
  <c r="E77" i="47"/>
  <c r="F79" i="47" s="1"/>
  <c r="G79" i="47" s="1"/>
  <c r="H79" i="47" s="1"/>
  <c r="F77" i="47"/>
  <c r="G77" i="47" s="1"/>
  <c r="H77" i="47" s="1"/>
  <c r="C79" i="47"/>
  <c r="F78" i="46"/>
  <c r="G78" i="46" s="1"/>
  <c r="H78" i="46" s="1"/>
  <c r="I79" i="46" s="1"/>
  <c r="E78" i="46"/>
  <c r="D79" i="46"/>
  <c r="D78" i="45"/>
  <c r="E77" i="45"/>
  <c r="F77" i="45"/>
  <c r="G77" i="45" s="1"/>
  <c r="H77" i="45" s="1"/>
  <c r="C79" i="45"/>
  <c r="F78" i="44"/>
  <c r="G78" i="44" s="1"/>
  <c r="H78" i="44" s="1"/>
  <c r="I79" i="44" s="1"/>
  <c r="E78" i="44"/>
  <c r="D79" i="44"/>
  <c r="F78" i="43"/>
  <c r="G78" i="43" s="1"/>
  <c r="H78" i="43" s="1"/>
  <c r="E78" i="43"/>
  <c r="F79" i="43" s="1"/>
  <c r="G79" i="43" s="1"/>
  <c r="H79" i="43" s="1"/>
  <c r="D79" i="43"/>
  <c r="F78" i="42"/>
  <c r="G78" i="42" s="1"/>
  <c r="H78" i="42" s="1"/>
  <c r="E78" i="42"/>
  <c r="F79" i="42" s="1"/>
  <c r="G79" i="42" s="1"/>
  <c r="H79" i="42" s="1"/>
  <c r="D79" i="42"/>
  <c r="F78" i="41"/>
  <c r="G78" i="41" s="1"/>
  <c r="H78" i="41" s="1"/>
  <c r="E78" i="41"/>
  <c r="F79" i="41" s="1"/>
  <c r="G79" i="41" s="1"/>
  <c r="H79" i="41" s="1"/>
  <c r="D79" i="41"/>
  <c r="F78" i="40"/>
  <c r="G78" i="40" s="1"/>
  <c r="H78" i="40" s="1"/>
  <c r="I79" i="40" s="1"/>
  <c r="E78" i="40"/>
  <c r="D79" i="40"/>
  <c r="D78" i="39"/>
  <c r="F77" i="39"/>
  <c r="G77" i="39" s="1"/>
  <c r="H77" i="39" s="1"/>
  <c r="E77" i="39"/>
  <c r="F79" i="39" s="1"/>
  <c r="G79" i="39" s="1"/>
  <c r="H79" i="39" s="1"/>
  <c r="C79" i="39"/>
  <c r="D78" i="38"/>
  <c r="F77" i="38"/>
  <c r="G77" i="38" s="1"/>
  <c r="H77" i="38" s="1"/>
  <c r="E77" i="38"/>
  <c r="F79" i="38" s="1"/>
  <c r="G79" i="38" s="1"/>
  <c r="H79" i="38" s="1"/>
  <c r="C79" i="38"/>
  <c r="D78" i="37"/>
  <c r="E77" i="37"/>
  <c r="F77" i="37"/>
  <c r="G77" i="37" s="1"/>
  <c r="H77" i="37" s="1"/>
  <c r="C79" i="37"/>
  <c r="F78" i="36"/>
  <c r="G78" i="36" s="1"/>
  <c r="H78" i="36" s="1"/>
  <c r="I79" i="36" s="1"/>
  <c r="D79" i="36"/>
  <c r="E78" i="36"/>
  <c r="E78" i="35"/>
  <c r="F79" i="35" s="1"/>
  <c r="G79" i="35" s="1"/>
  <c r="H79" i="35" s="1"/>
  <c r="F78" i="35"/>
  <c r="G78" i="35" s="1"/>
  <c r="H78" i="35" s="1"/>
  <c r="D79" i="35"/>
  <c r="D81" i="34"/>
  <c r="F80" i="34"/>
  <c r="G80" i="34" s="1"/>
  <c r="H80" i="34" s="1"/>
  <c r="E80" i="34"/>
  <c r="D81" i="33"/>
  <c r="E80" i="33"/>
  <c r="F80" i="33"/>
  <c r="G80" i="33" s="1"/>
  <c r="H80" i="33" s="1"/>
  <c r="E81" i="32"/>
  <c r="F81" i="32"/>
  <c r="G81" i="32" s="1"/>
  <c r="H81" i="32" s="1"/>
  <c r="D82" i="32"/>
  <c r="D75" i="3"/>
  <c r="F74" i="3"/>
  <c r="G74" i="3" s="1"/>
  <c r="H74" i="3" s="1"/>
  <c r="E74" i="3"/>
  <c r="D80" i="51" l="1"/>
  <c r="E79" i="51"/>
  <c r="F78" i="50"/>
  <c r="G78" i="50" s="1"/>
  <c r="H78" i="50" s="1"/>
  <c r="I79" i="50" s="1"/>
  <c r="E78" i="50"/>
  <c r="D79" i="50"/>
  <c r="D81" i="49"/>
  <c r="F80" i="49"/>
  <c r="G80" i="49" s="1"/>
  <c r="H80" i="49" s="1"/>
  <c r="E80" i="49"/>
  <c r="D80" i="48"/>
  <c r="E79" i="48"/>
  <c r="F78" i="47"/>
  <c r="G78" i="47" s="1"/>
  <c r="H78" i="47" s="1"/>
  <c r="I79" i="47" s="1"/>
  <c r="E78" i="47"/>
  <c r="D79" i="47"/>
  <c r="D80" i="46"/>
  <c r="E79" i="46"/>
  <c r="F78" i="45"/>
  <c r="G78" i="45" s="1"/>
  <c r="H78" i="45" s="1"/>
  <c r="D79" i="45"/>
  <c r="E78" i="45"/>
  <c r="F79" i="45" s="1"/>
  <c r="G79" i="45" s="1"/>
  <c r="H79" i="45" s="1"/>
  <c r="D80" i="44"/>
  <c r="E79" i="44"/>
  <c r="I79" i="43"/>
  <c r="D80" i="43"/>
  <c r="E79" i="43"/>
  <c r="I79" i="42"/>
  <c r="D80" i="42"/>
  <c r="E79" i="42"/>
  <c r="I79" i="41"/>
  <c r="D80" i="41"/>
  <c r="E79" i="41"/>
  <c r="D80" i="40"/>
  <c r="E79" i="40"/>
  <c r="F78" i="39"/>
  <c r="G78" i="39" s="1"/>
  <c r="H78" i="39" s="1"/>
  <c r="I79" i="39" s="1"/>
  <c r="E78" i="39"/>
  <c r="D79" i="39"/>
  <c r="F78" i="38"/>
  <c r="G78" i="38" s="1"/>
  <c r="H78" i="38" s="1"/>
  <c r="I79" i="38" s="1"/>
  <c r="E78" i="38"/>
  <c r="D79" i="38"/>
  <c r="F78" i="37"/>
  <c r="G78" i="37" s="1"/>
  <c r="H78" i="37" s="1"/>
  <c r="E78" i="37"/>
  <c r="F79" i="37" s="1"/>
  <c r="G79" i="37" s="1"/>
  <c r="H79" i="37" s="1"/>
  <c r="D79" i="37"/>
  <c r="E79" i="36"/>
  <c r="D80" i="36"/>
  <c r="I79" i="35"/>
  <c r="E79" i="35"/>
  <c r="D80" i="35"/>
  <c r="E81" i="34"/>
  <c r="F81" i="34"/>
  <c r="G81" i="34" s="1"/>
  <c r="H81" i="34" s="1"/>
  <c r="D82" i="34"/>
  <c r="F81" i="33"/>
  <c r="G81" i="33" s="1"/>
  <c r="H81" i="33" s="1"/>
  <c r="E81" i="33"/>
  <c r="D82" i="33"/>
  <c r="D83" i="32"/>
  <c r="F82" i="32"/>
  <c r="G82" i="32" s="1"/>
  <c r="H82" i="32" s="1"/>
  <c r="E82" i="32"/>
  <c r="D76" i="3"/>
  <c r="E75" i="3"/>
  <c r="F75" i="3"/>
  <c r="G75" i="3" s="1"/>
  <c r="H75" i="3" s="1"/>
  <c r="D81" i="51" l="1"/>
  <c r="F80" i="51"/>
  <c r="G80" i="51" s="1"/>
  <c r="H80" i="51" s="1"/>
  <c r="E80" i="51"/>
  <c r="D80" i="50"/>
  <c r="E79" i="50"/>
  <c r="E81" i="49"/>
  <c r="D82" i="49"/>
  <c r="F81" i="49"/>
  <c r="G81" i="49" s="1"/>
  <c r="H81" i="49" s="1"/>
  <c r="D81" i="48"/>
  <c r="E80" i="48"/>
  <c r="F80" i="48"/>
  <c r="G80" i="48" s="1"/>
  <c r="H80" i="48" s="1"/>
  <c r="E79" i="47"/>
  <c r="D80" i="47"/>
  <c r="D81" i="46"/>
  <c r="E80" i="46"/>
  <c r="F80" i="46"/>
  <c r="G80" i="46" s="1"/>
  <c r="H80" i="46" s="1"/>
  <c r="I79" i="45"/>
  <c r="E79" i="45"/>
  <c r="D80" i="45"/>
  <c r="D81" i="44"/>
  <c r="E80" i="44"/>
  <c r="F80" i="44"/>
  <c r="G80" i="44" s="1"/>
  <c r="H80" i="44" s="1"/>
  <c r="D81" i="43"/>
  <c r="E80" i="43"/>
  <c r="F80" i="43"/>
  <c r="G80" i="43" s="1"/>
  <c r="H80" i="43" s="1"/>
  <c r="D81" i="42"/>
  <c r="E80" i="42"/>
  <c r="F80" i="42"/>
  <c r="G80" i="42" s="1"/>
  <c r="H80" i="42" s="1"/>
  <c r="E80" i="41"/>
  <c r="D81" i="41"/>
  <c r="F80" i="41"/>
  <c r="G80" i="41" s="1"/>
  <c r="H80" i="41" s="1"/>
  <c r="E80" i="40"/>
  <c r="D81" i="40"/>
  <c r="F80" i="40"/>
  <c r="G80" i="40" s="1"/>
  <c r="H80" i="40" s="1"/>
  <c r="E79" i="39"/>
  <c r="D80" i="39"/>
  <c r="D80" i="38"/>
  <c r="E79" i="38"/>
  <c r="I79" i="37"/>
  <c r="D80" i="37"/>
  <c r="E79" i="37"/>
  <c r="D81" i="36"/>
  <c r="F80" i="36"/>
  <c r="G80" i="36" s="1"/>
  <c r="H80" i="36" s="1"/>
  <c r="E80" i="36"/>
  <c r="D81" i="35"/>
  <c r="E80" i="35"/>
  <c r="F80" i="35"/>
  <c r="G80" i="35" s="1"/>
  <c r="H80" i="35" s="1"/>
  <c r="D83" i="34"/>
  <c r="E82" i="34"/>
  <c r="F82" i="34"/>
  <c r="G82" i="34" s="1"/>
  <c r="H82" i="34" s="1"/>
  <c r="D83" i="33"/>
  <c r="F82" i="33"/>
  <c r="G82" i="33" s="1"/>
  <c r="H82" i="33" s="1"/>
  <c r="E82" i="33"/>
  <c r="D84" i="32"/>
  <c r="F83" i="32"/>
  <c r="G83" i="32" s="1"/>
  <c r="H83" i="32" s="1"/>
  <c r="E83" i="32"/>
  <c r="E76" i="3"/>
  <c r="D77" i="3"/>
  <c r="F76" i="3"/>
  <c r="G76" i="3" s="1"/>
  <c r="H76" i="3" s="1"/>
  <c r="E81" i="51" l="1"/>
  <c r="F81" i="51"/>
  <c r="G81" i="51" s="1"/>
  <c r="H81" i="51" s="1"/>
  <c r="D82" i="51"/>
  <c r="D81" i="50"/>
  <c r="F80" i="50"/>
  <c r="G80" i="50" s="1"/>
  <c r="H80" i="50" s="1"/>
  <c r="E80" i="50"/>
  <c r="F82" i="49"/>
  <c r="G82" i="49" s="1"/>
  <c r="H82" i="49" s="1"/>
  <c r="E82" i="49"/>
  <c r="D83" i="49"/>
  <c r="E81" i="48"/>
  <c r="F81" i="48"/>
  <c r="G81" i="48" s="1"/>
  <c r="H81" i="48" s="1"/>
  <c r="D82" i="48"/>
  <c r="D81" i="47"/>
  <c r="F80" i="47"/>
  <c r="G80" i="47" s="1"/>
  <c r="H80" i="47" s="1"/>
  <c r="E80" i="47"/>
  <c r="E81" i="46"/>
  <c r="F81" i="46"/>
  <c r="G81" i="46" s="1"/>
  <c r="H81" i="46" s="1"/>
  <c r="D82" i="46"/>
  <c r="D81" i="45"/>
  <c r="F80" i="45"/>
  <c r="G80" i="45" s="1"/>
  <c r="H80" i="45" s="1"/>
  <c r="E80" i="45"/>
  <c r="E81" i="44"/>
  <c r="D82" i="44"/>
  <c r="F81" i="44"/>
  <c r="G81" i="44" s="1"/>
  <c r="H81" i="44" s="1"/>
  <c r="E81" i="43"/>
  <c r="F81" i="43"/>
  <c r="G81" i="43" s="1"/>
  <c r="H81" i="43" s="1"/>
  <c r="D82" i="43"/>
  <c r="D82" i="42"/>
  <c r="E81" i="42"/>
  <c r="F81" i="42"/>
  <c r="G81" i="42" s="1"/>
  <c r="H81" i="42" s="1"/>
  <c r="D82" i="41"/>
  <c r="E81" i="41"/>
  <c r="F81" i="41"/>
  <c r="G81" i="41" s="1"/>
  <c r="H81" i="41" s="1"/>
  <c r="E81" i="40"/>
  <c r="F81" i="40"/>
  <c r="G81" i="40" s="1"/>
  <c r="H81" i="40" s="1"/>
  <c r="D82" i="40"/>
  <c r="D81" i="39"/>
  <c r="F80" i="39"/>
  <c r="G80" i="39" s="1"/>
  <c r="H80" i="39" s="1"/>
  <c r="E80" i="39"/>
  <c r="D81" i="38"/>
  <c r="F80" i="38"/>
  <c r="G80" i="38" s="1"/>
  <c r="H80" i="38" s="1"/>
  <c r="E80" i="38"/>
  <c r="D81" i="37"/>
  <c r="F80" i="37"/>
  <c r="G80" i="37" s="1"/>
  <c r="H80" i="37" s="1"/>
  <c r="E80" i="37"/>
  <c r="E81" i="36"/>
  <c r="D82" i="36"/>
  <c r="F81" i="36"/>
  <c r="G81" i="36" s="1"/>
  <c r="H81" i="36" s="1"/>
  <c r="E81" i="35"/>
  <c r="D82" i="35"/>
  <c r="F81" i="35"/>
  <c r="G81" i="35" s="1"/>
  <c r="H81" i="35" s="1"/>
  <c r="F83" i="34"/>
  <c r="G83" i="34" s="1"/>
  <c r="H83" i="34" s="1"/>
  <c r="D84" i="34"/>
  <c r="E83" i="34"/>
  <c r="F83" i="33"/>
  <c r="G83" i="33" s="1"/>
  <c r="H83" i="33" s="1"/>
  <c r="D84" i="33"/>
  <c r="E83" i="33"/>
  <c r="E84" i="32"/>
  <c r="F86" i="32" s="1"/>
  <c r="G86" i="32" s="1"/>
  <c r="H86" i="32" s="1"/>
  <c r="F84" i="32"/>
  <c r="G84" i="32" s="1"/>
  <c r="H84" i="32" s="1"/>
  <c r="D85" i="32"/>
  <c r="C86" i="32"/>
  <c r="C79" i="3"/>
  <c r="D78" i="3"/>
  <c r="F77" i="3"/>
  <c r="G77" i="3" s="1"/>
  <c r="H77" i="3" s="1"/>
  <c r="E77" i="3"/>
  <c r="F79" i="3" s="1"/>
  <c r="G79" i="3" s="1"/>
  <c r="H79" i="3" s="1"/>
  <c r="D83" i="51" l="1"/>
  <c r="F82" i="51"/>
  <c r="G82" i="51" s="1"/>
  <c r="H82" i="51" s="1"/>
  <c r="E82" i="51"/>
  <c r="E81" i="50"/>
  <c r="D82" i="50"/>
  <c r="F81" i="50"/>
  <c r="G81" i="50" s="1"/>
  <c r="H81" i="50" s="1"/>
  <c r="F83" i="49"/>
  <c r="G83" i="49" s="1"/>
  <c r="H83" i="49" s="1"/>
  <c r="E83" i="49"/>
  <c r="D84" i="49"/>
  <c r="E82" i="48"/>
  <c r="D83" i="48"/>
  <c r="F82" i="48"/>
  <c r="G82" i="48" s="1"/>
  <c r="H82" i="48" s="1"/>
  <c r="E81" i="47"/>
  <c r="D82" i="47"/>
  <c r="F81" i="47"/>
  <c r="G81" i="47" s="1"/>
  <c r="H81" i="47" s="1"/>
  <c r="E82" i="46"/>
  <c r="F82" i="46"/>
  <c r="G82" i="46" s="1"/>
  <c r="H82" i="46" s="1"/>
  <c r="D83" i="46"/>
  <c r="E81" i="45"/>
  <c r="D82" i="45"/>
  <c r="F81" i="45"/>
  <c r="G81" i="45" s="1"/>
  <c r="H81" i="45" s="1"/>
  <c r="E82" i="44"/>
  <c r="F82" i="44"/>
  <c r="G82" i="44" s="1"/>
  <c r="H82" i="44" s="1"/>
  <c r="D83" i="44"/>
  <c r="D83" i="43"/>
  <c r="F82" i="43"/>
  <c r="G82" i="43" s="1"/>
  <c r="H82" i="43" s="1"/>
  <c r="E82" i="43"/>
  <c r="F82" i="42"/>
  <c r="G82" i="42" s="1"/>
  <c r="H82" i="42" s="1"/>
  <c r="D83" i="42"/>
  <c r="E82" i="42"/>
  <c r="D83" i="41"/>
  <c r="F82" i="41"/>
  <c r="G82" i="41" s="1"/>
  <c r="H82" i="41" s="1"/>
  <c r="E82" i="41"/>
  <c r="D83" i="40"/>
  <c r="F82" i="40"/>
  <c r="G82" i="40" s="1"/>
  <c r="H82" i="40" s="1"/>
  <c r="E82" i="40"/>
  <c r="E81" i="39"/>
  <c r="D82" i="39"/>
  <c r="F81" i="39"/>
  <c r="G81" i="39" s="1"/>
  <c r="H81" i="39" s="1"/>
  <c r="E81" i="38"/>
  <c r="D82" i="38"/>
  <c r="F81" i="38"/>
  <c r="G81" i="38" s="1"/>
  <c r="H81" i="38" s="1"/>
  <c r="E81" i="37"/>
  <c r="F81" i="37"/>
  <c r="G81" i="37" s="1"/>
  <c r="H81" i="37" s="1"/>
  <c r="D82" i="37"/>
  <c r="E82" i="36"/>
  <c r="D83" i="36"/>
  <c r="F82" i="36"/>
  <c r="G82" i="36" s="1"/>
  <c r="H82" i="36" s="1"/>
  <c r="E82" i="35"/>
  <c r="D83" i="35"/>
  <c r="F82" i="35"/>
  <c r="G82" i="35" s="1"/>
  <c r="H82" i="35" s="1"/>
  <c r="E84" i="34"/>
  <c r="D85" i="34"/>
  <c r="F84" i="34"/>
  <c r="G84" i="34" s="1"/>
  <c r="H84" i="34" s="1"/>
  <c r="C86" i="34"/>
  <c r="D85" i="33"/>
  <c r="F84" i="33"/>
  <c r="G84" i="33" s="1"/>
  <c r="H84" i="33" s="1"/>
  <c r="E84" i="33"/>
  <c r="F86" i="33" s="1"/>
  <c r="G86" i="33" s="1"/>
  <c r="H86" i="33" s="1"/>
  <c r="C86" i="33"/>
  <c r="D86" i="32"/>
  <c r="F85" i="32"/>
  <c r="G85" i="32" s="1"/>
  <c r="H85" i="32" s="1"/>
  <c r="I86" i="32" s="1"/>
  <c r="E85" i="32"/>
  <c r="D79" i="3"/>
  <c r="E78" i="3"/>
  <c r="F78" i="3"/>
  <c r="G78" i="3" s="1"/>
  <c r="H78" i="3" s="1"/>
  <c r="I79" i="3" s="1"/>
  <c r="F83" i="51" l="1"/>
  <c r="G83" i="51" s="1"/>
  <c r="H83" i="51" s="1"/>
  <c r="E83" i="51"/>
  <c r="D84" i="51"/>
  <c r="D83" i="50"/>
  <c r="F82" i="50"/>
  <c r="G82" i="50" s="1"/>
  <c r="H82" i="50" s="1"/>
  <c r="E82" i="50"/>
  <c r="D85" i="49"/>
  <c r="E84" i="49"/>
  <c r="F84" i="49"/>
  <c r="G84" i="49" s="1"/>
  <c r="H84" i="49" s="1"/>
  <c r="C86" i="49"/>
  <c r="D84" i="48"/>
  <c r="F83" i="48"/>
  <c r="G83" i="48" s="1"/>
  <c r="H83" i="48" s="1"/>
  <c r="E83" i="48"/>
  <c r="D83" i="47"/>
  <c r="F82" i="47"/>
  <c r="G82" i="47" s="1"/>
  <c r="H82" i="47" s="1"/>
  <c r="E82" i="47"/>
  <c r="D84" i="46"/>
  <c r="E83" i="46"/>
  <c r="F83" i="46"/>
  <c r="G83" i="46" s="1"/>
  <c r="H83" i="46" s="1"/>
  <c r="F82" i="45"/>
  <c r="G82" i="45" s="1"/>
  <c r="H82" i="45" s="1"/>
  <c r="E82" i="45"/>
  <c r="D83" i="45"/>
  <c r="F83" i="44"/>
  <c r="G83" i="44" s="1"/>
  <c r="H83" i="44" s="1"/>
  <c r="D84" i="44"/>
  <c r="E83" i="44"/>
  <c r="F83" i="43"/>
  <c r="G83" i="43" s="1"/>
  <c r="H83" i="43" s="1"/>
  <c r="E83" i="43"/>
  <c r="D84" i="43"/>
  <c r="D84" i="42"/>
  <c r="F83" i="42"/>
  <c r="G83" i="42" s="1"/>
  <c r="H83" i="42" s="1"/>
  <c r="E83" i="42"/>
  <c r="E83" i="41"/>
  <c r="D84" i="41"/>
  <c r="F83" i="41"/>
  <c r="G83" i="41" s="1"/>
  <c r="H83" i="41" s="1"/>
  <c r="D84" i="40"/>
  <c r="F83" i="40"/>
  <c r="G83" i="40" s="1"/>
  <c r="H83" i="40" s="1"/>
  <c r="E83" i="40"/>
  <c r="F82" i="39"/>
  <c r="G82" i="39" s="1"/>
  <c r="H82" i="39" s="1"/>
  <c r="E82" i="39"/>
  <c r="D83" i="39"/>
  <c r="D83" i="38"/>
  <c r="F82" i="38"/>
  <c r="G82" i="38" s="1"/>
  <c r="H82" i="38" s="1"/>
  <c r="E82" i="38"/>
  <c r="F82" i="37"/>
  <c r="G82" i="37" s="1"/>
  <c r="H82" i="37" s="1"/>
  <c r="D83" i="37"/>
  <c r="E82" i="37"/>
  <c r="F83" i="36"/>
  <c r="G83" i="36" s="1"/>
  <c r="H83" i="36" s="1"/>
  <c r="E83" i="36"/>
  <c r="D84" i="36"/>
  <c r="F83" i="35"/>
  <c r="G83" i="35" s="1"/>
  <c r="H83" i="35" s="1"/>
  <c r="E83" i="35"/>
  <c r="D84" i="35"/>
  <c r="D86" i="34"/>
  <c r="F85" i="34"/>
  <c r="G85" i="34" s="1"/>
  <c r="H85" i="34" s="1"/>
  <c r="E85" i="34"/>
  <c r="F86" i="34" s="1"/>
  <c r="G86" i="34" s="1"/>
  <c r="H86" i="34" s="1"/>
  <c r="I86" i="34" s="1"/>
  <c r="F85" i="33"/>
  <c r="G85" i="33" s="1"/>
  <c r="H85" i="33" s="1"/>
  <c r="I86" i="33" s="1"/>
  <c r="E85" i="33"/>
  <c r="D86" i="33"/>
  <c r="E86" i="32"/>
  <c r="D87" i="32"/>
  <c r="D80" i="3"/>
  <c r="E79" i="3"/>
  <c r="E84" i="51" l="1"/>
  <c r="D85" i="51"/>
  <c r="F84" i="51"/>
  <c r="G84" i="51" s="1"/>
  <c r="H84" i="51" s="1"/>
  <c r="C86" i="51"/>
  <c r="F83" i="50"/>
  <c r="G83" i="50" s="1"/>
  <c r="H83" i="50" s="1"/>
  <c r="E83" i="50"/>
  <c r="D84" i="50"/>
  <c r="D86" i="49"/>
  <c r="F85" i="49"/>
  <c r="G85" i="49" s="1"/>
  <c r="H85" i="49" s="1"/>
  <c r="E85" i="49"/>
  <c r="F86" i="49" s="1"/>
  <c r="G86" i="49" s="1"/>
  <c r="H86" i="49" s="1"/>
  <c r="F84" i="48"/>
  <c r="G84" i="48" s="1"/>
  <c r="H84" i="48" s="1"/>
  <c r="E84" i="48"/>
  <c r="F86" i="48" s="1"/>
  <c r="G86" i="48" s="1"/>
  <c r="H86" i="48" s="1"/>
  <c r="D85" i="48"/>
  <c r="C86" i="48"/>
  <c r="F83" i="47"/>
  <c r="G83" i="47" s="1"/>
  <c r="H83" i="47" s="1"/>
  <c r="E83" i="47"/>
  <c r="D84" i="47"/>
  <c r="E84" i="46"/>
  <c r="D85" i="46"/>
  <c r="F84" i="46"/>
  <c r="G84" i="46" s="1"/>
  <c r="H84" i="46" s="1"/>
  <c r="C86" i="46"/>
  <c r="F83" i="45"/>
  <c r="G83" i="45" s="1"/>
  <c r="H83" i="45" s="1"/>
  <c r="E83" i="45"/>
  <c r="D84" i="45"/>
  <c r="D85" i="44"/>
  <c r="E84" i="44"/>
  <c r="F84" i="44"/>
  <c r="G84" i="44" s="1"/>
  <c r="H84" i="44" s="1"/>
  <c r="C86" i="44"/>
  <c r="D85" i="43"/>
  <c r="F84" i="43"/>
  <c r="G84" i="43" s="1"/>
  <c r="H84" i="43" s="1"/>
  <c r="E84" i="43"/>
  <c r="F86" i="43" s="1"/>
  <c r="G86" i="43" s="1"/>
  <c r="H86" i="43" s="1"/>
  <c r="C86" i="43"/>
  <c r="D85" i="42"/>
  <c r="C86" i="42"/>
  <c r="E84" i="42"/>
  <c r="F84" i="42"/>
  <c r="G84" i="42" s="1"/>
  <c r="H84" i="42" s="1"/>
  <c r="F84" i="41"/>
  <c r="G84" i="41" s="1"/>
  <c r="H84" i="41" s="1"/>
  <c r="D85" i="41"/>
  <c r="E84" i="41"/>
  <c r="F86" i="41" s="1"/>
  <c r="G86" i="41" s="1"/>
  <c r="H86" i="41" s="1"/>
  <c r="C86" i="41"/>
  <c r="F84" i="40"/>
  <c r="G84" i="40" s="1"/>
  <c r="H84" i="40" s="1"/>
  <c r="E84" i="40"/>
  <c r="F86" i="40" s="1"/>
  <c r="G86" i="40" s="1"/>
  <c r="H86" i="40" s="1"/>
  <c r="C86" i="40"/>
  <c r="D85" i="40"/>
  <c r="D84" i="39"/>
  <c r="F83" i="39"/>
  <c r="G83" i="39" s="1"/>
  <c r="H83" i="39" s="1"/>
  <c r="E83" i="39"/>
  <c r="F83" i="38"/>
  <c r="G83" i="38" s="1"/>
  <c r="H83" i="38" s="1"/>
  <c r="D84" i="38"/>
  <c r="E83" i="38"/>
  <c r="E83" i="37"/>
  <c r="D84" i="37"/>
  <c r="F83" i="37"/>
  <c r="G83" i="37" s="1"/>
  <c r="H83" i="37" s="1"/>
  <c r="D85" i="36"/>
  <c r="F84" i="36"/>
  <c r="G84" i="36" s="1"/>
  <c r="H84" i="36" s="1"/>
  <c r="E84" i="36"/>
  <c r="C86" i="36"/>
  <c r="D85" i="35"/>
  <c r="F84" i="35"/>
  <c r="G84" i="35" s="1"/>
  <c r="H84" i="35" s="1"/>
  <c r="C86" i="35"/>
  <c r="E84" i="35"/>
  <c r="E86" i="34"/>
  <c r="D87" i="34"/>
  <c r="E86" i="33"/>
  <c r="D87" i="33"/>
  <c r="F87" i="32"/>
  <c r="G87" i="32" s="1"/>
  <c r="H87" i="32" s="1"/>
  <c r="E87" i="32"/>
  <c r="D88" i="32"/>
  <c r="D81" i="3"/>
  <c r="E80" i="3"/>
  <c r="F80" i="3"/>
  <c r="G80" i="3" s="1"/>
  <c r="H80" i="3" s="1"/>
  <c r="D86" i="51" l="1"/>
  <c r="F85" i="51"/>
  <c r="G85" i="51" s="1"/>
  <c r="H85" i="51" s="1"/>
  <c r="E85" i="51"/>
  <c r="F86" i="51" s="1"/>
  <c r="G86" i="51" s="1"/>
  <c r="H86" i="51" s="1"/>
  <c r="I86" i="51" s="1"/>
  <c r="D85" i="50"/>
  <c r="F84" i="50"/>
  <c r="G84" i="50" s="1"/>
  <c r="H84" i="50" s="1"/>
  <c r="E84" i="50"/>
  <c r="F86" i="50" s="1"/>
  <c r="G86" i="50" s="1"/>
  <c r="H86" i="50" s="1"/>
  <c r="C86" i="50"/>
  <c r="I86" i="49"/>
  <c r="E86" i="49"/>
  <c r="D87" i="49"/>
  <c r="F85" i="48"/>
  <c r="G85" i="48" s="1"/>
  <c r="H85" i="48" s="1"/>
  <c r="I86" i="48" s="1"/>
  <c r="E85" i="48"/>
  <c r="D86" i="48"/>
  <c r="F84" i="47"/>
  <c r="G84" i="47" s="1"/>
  <c r="H84" i="47" s="1"/>
  <c r="E84" i="47"/>
  <c r="F86" i="47" s="1"/>
  <c r="G86" i="47" s="1"/>
  <c r="H86" i="47" s="1"/>
  <c r="D85" i="47"/>
  <c r="C86" i="47"/>
  <c r="D86" i="46"/>
  <c r="F85" i="46"/>
  <c r="G85" i="46" s="1"/>
  <c r="H85" i="46" s="1"/>
  <c r="E85" i="46"/>
  <c r="F86" i="46" s="1"/>
  <c r="G86" i="46" s="1"/>
  <c r="H86" i="46" s="1"/>
  <c r="I86" i="46" s="1"/>
  <c r="D85" i="45"/>
  <c r="F84" i="45"/>
  <c r="G84" i="45" s="1"/>
  <c r="H84" i="45" s="1"/>
  <c r="E84" i="45"/>
  <c r="C86" i="45"/>
  <c r="D86" i="44"/>
  <c r="F85" i="44"/>
  <c r="G85" i="44" s="1"/>
  <c r="H85" i="44" s="1"/>
  <c r="E85" i="44"/>
  <c r="F86" i="44" s="1"/>
  <c r="G86" i="44" s="1"/>
  <c r="H86" i="44" s="1"/>
  <c r="D86" i="43"/>
  <c r="E85" i="43"/>
  <c r="F85" i="43"/>
  <c r="G85" i="43" s="1"/>
  <c r="H85" i="43" s="1"/>
  <c r="I86" i="43" s="1"/>
  <c r="D86" i="42"/>
  <c r="F85" i="42"/>
  <c r="G85" i="42" s="1"/>
  <c r="H85" i="42" s="1"/>
  <c r="E85" i="42"/>
  <c r="F86" i="42" s="1"/>
  <c r="G86" i="42" s="1"/>
  <c r="H86" i="42" s="1"/>
  <c r="D86" i="41"/>
  <c r="E85" i="41"/>
  <c r="F85" i="41"/>
  <c r="G85" i="41" s="1"/>
  <c r="H85" i="41" s="1"/>
  <c r="I86" i="41" s="1"/>
  <c r="D86" i="40"/>
  <c r="F85" i="40"/>
  <c r="G85" i="40" s="1"/>
  <c r="H85" i="40" s="1"/>
  <c r="I86" i="40" s="1"/>
  <c r="E85" i="40"/>
  <c r="D85" i="39"/>
  <c r="F84" i="39"/>
  <c r="G84" i="39" s="1"/>
  <c r="H84" i="39" s="1"/>
  <c r="E84" i="39"/>
  <c r="C86" i="39"/>
  <c r="F84" i="38"/>
  <c r="G84" i="38" s="1"/>
  <c r="H84" i="38" s="1"/>
  <c r="D85" i="38"/>
  <c r="E84" i="38"/>
  <c r="C86" i="38"/>
  <c r="D85" i="37"/>
  <c r="E84" i="37"/>
  <c r="F84" i="37"/>
  <c r="G84" i="37" s="1"/>
  <c r="H84" i="37" s="1"/>
  <c r="C86" i="37"/>
  <c r="D86" i="36"/>
  <c r="F85" i="36"/>
  <c r="G85" i="36" s="1"/>
  <c r="H85" i="36" s="1"/>
  <c r="E85" i="36"/>
  <c r="F86" i="36" s="1"/>
  <c r="G86" i="36" s="1"/>
  <c r="H86" i="36" s="1"/>
  <c r="F85" i="35"/>
  <c r="G85" i="35" s="1"/>
  <c r="H85" i="35" s="1"/>
  <c r="D86" i="35"/>
  <c r="E85" i="35"/>
  <c r="F86" i="35" s="1"/>
  <c r="G86" i="35" s="1"/>
  <c r="H86" i="35" s="1"/>
  <c r="E87" i="34"/>
  <c r="D88" i="34"/>
  <c r="F87" i="34"/>
  <c r="G87" i="34" s="1"/>
  <c r="H87" i="34" s="1"/>
  <c r="D88" i="33"/>
  <c r="F87" i="33"/>
  <c r="G87" i="33" s="1"/>
  <c r="H87" i="33" s="1"/>
  <c r="E87" i="33"/>
  <c r="D89" i="32"/>
  <c r="F88" i="32"/>
  <c r="G88" i="32" s="1"/>
  <c r="H88" i="32" s="1"/>
  <c r="E88" i="32"/>
  <c r="E81" i="3"/>
  <c r="D82" i="3"/>
  <c r="F81" i="3"/>
  <c r="G81" i="3" s="1"/>
  <c r="H81" i="3" s="1"/>
  <c r="E86" i="51" l="1"/>
  <c r="D87" i="51"/>
  <c r="D86" i="50"/>
  <c r="F85" i="50"/>
  <c r="G85" i="50" s="1"/>
  <c r="H85" i="50" s="1"/>
  <c r="I86" i="50" s="1"/>
  <c r="E85" i="50"/>
  <c r="D88" i="49"/>
  <c r="F87" i="49"/>
  <c r="G87" i="49" s="1"/>
  <c r="H87" i="49" s="1"/>
  <c r="E87" i="49"/>
  <c r="E86" i="48"/>
  <c r="D87" i="48"/>
  <c r="D86" i="47"/>
  <c r="E85" i="47"/>
  <c r="F85" i="47"/>
  <c r="G85" i="47" s="1"/>
  <c r="H85" i="47" s="1"/>
  <c r="I86" i="47" s="1"/>
  <c r="E86" i="46"/>
  <c r="D87" i="46"/>
  <c r="D86" i="45"/>
  <c r="F85" i="45"/>
  <c r="G85" i="45" s="1"/>
  <c r="H85" i="45" s="1"/>
  <c r="E85" i="45"/>
  <c r="F86" i="45" s="1"/>
  <c r="G86" i="45" s="1"/>
  <c r="H86" i="45" s="1"/>
  <c r="I86" i="44"/>
  <c r="E86" i="44"/>
  <c r="D87" i="44"/>
  <c r="E86" i="43"/>
  <c r="D87" i="43"/>
  <c r="I86" i="42"/>
  <c r="E86" i="42"/>
  <c r="D87" i="42"/>
  <c r="D87" i="41"/>
  <c r="E86" i="41"/>
  <c r="D87" i="40"/>
  <c r="E86" i="40"/>
  <c r="D86" i="39"/>
  <c r="F85" i="39"/>
  <c r="G85" i="39" s="1"/>
  <c r="H85" i="39" s="1"/>
  <c r="E85" i="39"/>
  <c r="F86" i="39" s="1"/>
  <c r="G86" i="39" s="1"/>
  <c r="H86" i="39" s="1"/>
  <c r="D86" i="38"/>
  <c r="F85" i="38"/>
  <c r="G85" i="38" s="1"/>
  <c r="H85" i="38" s="1"/>
  <c r="E85" i="38"/>
  <c r="F86" i="38" s="1"/>
  <c r="G86" i="38" s="1"/>
  <c r="H86" i="38" s="1"/>
  <c r="D86" i="37"/>
  <c r="F85" i="37"/>
  <c r="G85" i="37" s="1"/>
  <c r="H85" i="37" s="1"/>
  <c r="E85" i="37"/>
  <c r="F86" i="37" s="1"/>
  <c r="G86" i="37" s="1"/>
  <c r="H86" i="37" s="1"/>
  <c r="I86" i="36"/>
  <c r="E86" i="36"/>
  <c r="D87" i="36"/>
  <c r="I86" i="35"/>
  <c r="D87" i="35"/>
  <c r="E86" i="35"/>
  <c r="D89" i="34"/>
  <c r="E88" i="34"/>
  <c r="F88" i="34"/>
  <c r="G88" i="34" s="1"/>
  <c r="H88" i="34" s="1"/>
  <c r="F88" i="33"/>
  <c r="G88" i="33" s="1"/>
  <c r="H88" i="33" s="1"/>
  <c r="D89" i="33"/>
  <c r="E88" i="33"/>
  <c r="D90" i="32"/>
  <c r="F89" i="32"/>
  <c r="G89" i="32" s="1"/>
  <c r="H89" i="32" s="1"/>
  <c r="E89" i="32"/>
  <c r="F82" i="3"/>
  <c r="G82" i="3" s="1"/>
  <c r="H82" i="3" s="1"/>
  <c r="D83" i="3"/>
  <c r="E82" i="3"/>
  <c r="D88" i="51" l="1"/>
  <c r="E87" i="51"/>
  <c r="F87" i="51"/>
  <c r="G87" i="51" s="1"/>
  <c r="H87" i="51" s="1"/>
  <c r="E86" i="50"/>
  <c r="D87" i="50"/>
  <c r="D89" i="49"/>
  <c r="F88" i="49"/>
  <c r="G88" i="49" s="1"/>
  <c r="H88" i="49" s="1"/>
  <c r="E88" i="49"/>
  <c r="D88" i="48"/>
  <c r="F87" i="48"/>
  <c r="G87" i="48" s="1"/>
  <c r="H87" i="48" s="1"/>
  <c r="E87" i="48"/>
  <c r="E86" i="47"/>
  <c r="D87" i="47"/>
  <c r="D88" i="46"/>
  <c r="F87" i="46"/>
  <c r="G87" i="46" s="1"/>
  <c r="H87" i="46" s="1"/>
  <c r="E87" i="46"/>
  <c r="I86" i="45"/>
  <c r="E86" i="45"/>
  <c r="D87" i="45"/>
  <c r="D88" i="44"/>
  <c r="F87" i="44"/>
  <c r="G87" i="44" s="1"/>
  <c r="H87" i="44" s="1"/>
  <c r="E87" i="44"/>
  <c r="D88" i="43"/>
  <c r="F87" i="43"/>
  <c r="G87" i="43" s="1"/>
  <c r="H87" i="43" s="1"/>
  <c r="E87" i="43"/>
  <c r="F87" i="42"/>
  <c r="G87" i="42" s="1"/>
  <c r="H87" i="42" s="1"/>
  <c r="D88" i="42"/>
  <c r="E87" i="42"/>
  <c r="D88" i="41"/>
  <c r="F87" i="41"/>
  <c r="G87" i="41" s="1"/>
  <c r="H87" i="41" s="1"/>
  <c r="E87" i="41"/>
  <c r="D88" i="40"/>
  <c r="E87" i="40"/>
  <c r="F87" i="40"/>
  <c r="G87" i="40" s="1"/>
  <c r="H87" i="40" s="1"/>
  <c r="I86" i="39"/>
  <c r="E86" i="39"/>
  <c r="D87" i="39"/>
  <c r="I86" i="38"/>
  <c r="E86" i="38"/>
  <c r="D87" i="38"/>
  <c r="I86" i="37"/>
  <c r="E86" i="37"/>
  <c r="D87" i="37"/>
  <c r="D88" i="36"/>
  <c r="F87" i="36"/>
  <c r="G87" i="36" s="1"/>
  <c r="H87" i="36" s="1"/>
  <c r="E87" i="36"/>
  <c r="D88" i="35"/>
  <c r="F87" i="35"/>
  <c r="G87" i="35" s="1"/>
  <c r="H87" i="35" s="1"/>
  <c r="E87" i="35"/>
  <c r="F89" i="34"/>
  <c r="G89" i="34" s="1"/>
  <c r="H89" i="34" s="1"/>
  <c r="E89" i="34"/>
  <c r="D90" i="34"/>
  <c r="E89" i="33"/>
  <c r="F89" i="33"/>
  <c r="G89" i="33" s="1"/>
  <c r="H89" i="33" s="1"/>
  <c r="D90" i="33"/>
  <c r="F90" i="32"/>
  <c r="G90" i="32" s="1"/>
  <c r="H90" i="32" s="1"/>
  <c r="D91" i="32"/>
  <c r="E90" i="32"/>
  <c r="F83" i="3"/>
  <c r="G83" i="3" s="1"/>
  <c r="H83" i="3" s="1"/>
  <c r="D84" i="3"/>
  <c r="E83" i="3"/>
  <c r="D89" i="51" l="1"/>
  <c r="F88" i="51"/>
  <c r="G88" i="51" s="1"/>
  <c r="H88" i="51" s="1"/>
  <c r="E88" i="51"/>
  <c r="D88" i="50"/>
  <c r="F87" i="50"/>
  <c r="G87" i="50" s="1"/>
  <c r="H87" i="50" s="1"/>
  <c r="E87" i="50"/>
  <c r="F89" i="49"/>
  <c r="G89" i="49" s="1"/>
  <c r="H89" i="49" s="1"/>
  <c r="E89" i="49"/>
  <c r="D90" i="49"/>
  <c r="D89" i="48"/>
  <c r="E88" i="48"/>
  <c r="F88" i="48"/>
  <c r="G88" i="48" s="1"/>
  <c r="H88" i="48" s="1"/>
  <c r="D88" i="47"/>
  <c r="F87" i="47"/>
  <c r="G87" i="47" s="1"/>
  <c r="H87" i="47" s="1"/>
  <c r="E87" i="47"/>
  <c r="D89" i="46"/>
  <c r="F88" i="46"/>
  <c r="G88" i="46" s="1"/>
  <c r="H88" i="46" s="1"/>
  <c r="E88" i="46"/>
  <c r="D88" i="45"/>
  <c r="F87" i="45"/>
  <c r="G87" i="45" s="1"/>
  <c r="H87" i="45" s="1"/>
  <c r="E87" i="45"/>
  <c r="D89" i="44"/>
  <c r="F88" i="44"/>
  <c r="G88" i="44" s="1"/>
  <c r="H88" i="44" s="1"/>
  <c r="E88" i="44"/>
  <c r="D89" i="43"/>
  <c r="F88" i="43"/>
  <c r="G88" i="43" s="1"/>
  <c r="H88" i="43" s="1"/>
  <c r="E88" i="43"/>
  <c r="D89" i="42"/>
  <c r="E88" i="42"/>
  <c r="F88" i="42"/>
  <c r="G88" i="42" s="1"/>
  <c r="H88" i="42" s="1"/>
  <c r="F88" i="41"/>
  <c r="G88" i="41" s="1"/>
  <c r="H88" i="41" s="1"/>
  <c r="D89" i="41"/>
  <c r="E88" i="41"/>
  <c r="D89" i="40"/>
  <c r="F88" i="40"/>
  <c r="G88" i="40" s="1"/>
  <c r="H88" i="40" s="1"/>
  <c r="E88" i="40"/>
  <c r="D88" i="39"/>
  <c r="F87" i="39"/>
  <c r="G87" i="39" s="1"/>
  <c r="H87" i="39" s="1"/>
  <c r="E87" i="39"/>
  <c r="F87" i="38"/>
  <c r="G87" i="38" s="1"/>
  <c r="H87" i="38" s="1"/>
  <c r="E87" i="38"/>
  <c r="D88" i="38"/>
  <c r="F87" i="37"/>
  <c r="G87" i="37" s="1"/>
  <c r="H87" i="37" s="1"/>
  <c r="E87" i="37"/>
  <c r="D88" i="37"/>
  <c r="D89" i="36"/>
  <c r="F88" i="36"/>
  <c r="G88" i="36" s="1"/>
  <c r="H88" i="36" s="1"/>
  <c r="E88" i="36"/>
  <c r="F88" i="35"/>
  <c r="G88" i="35" s="1"/>
  <c r="H88" i="35" s="1"/>
  <c r="E88" i="35"/>
  <c r="D89" i="35"/>
  <c r="F90" i="34"/>
  <c r="G90" i="34" s="1"/>
  <c r="H90" i="34" s="1"/>
  <c r="D91" i="34"/>
  <c r="E90" i="34"/>
  <c r="D91" i="33"/>
  <c r="F90" i="33"/>
  <c r="G90" i="33" s="1"/>
  <c r="H90" i="33" s="1"/>
  <c r="E90" i="33"/>
  <c r="F91" i="32"/>
  <c r="G91" i="32" s="1"/>
  <c r="H91" i="32" s="1"/>
  <c r="E91" i="32"/>
  <c r="D92" i="32"/>
  <c r="C93" i="32"/>
  <c r="C86" i="3"/>
  <c r="F84" i="3"/>
  <c r="G84" i="3" s="1"/>
  <c r="H84" i="3" s="1"/>
  <c r="D85" i="3"/>
  <c r="E84" i="3"/>
  <c r="F86" i="3" s="1"/>
  <c r="G86" i="3" s="1"/>
  <c r="H86" i="3" s="1"/>
  <c r="D90" i="51" l="1"/>
  <c r="F89" i="51"/>
  <c r="G89" i="51" s="1"/>
  <c r="H89" i="51" s="1"/>
  <c r="E89" i="51"/>
  <c r="D89" i="50"/>
  <c r="F88" i="50"/>
  <c r="G88" i="50" s="1"/>
  <c r="H88" i="50" s="1"/>
  <c r="E88" i="50"/>
  <c r="D91" i="49"/>
  <c r="F90" i="49"/>
  <c r="G90" i="49" s="1"/>
  <c r="H90" i="49" s="1"/>
  <c r="E90" i="49"/>
  <c r="D90" i="48"/>
  <c r="F89" i="48"/>
  <c r="G89" i="48" s="1"/>
  <c r="H89" i="48" s="1"/>
  <c r="E89" i="48"/>
  <c r="D89" i="47"/>
  <c r="F88" i="47"/>
  <c r="G88" i="47" s="1"/>
  <c r="H88" i="47" s="1"/>
  <c r="E88" i="47"/>
  <c r="E89" i="46"/>
  <c r="F89" i="46"/>
  <c r="G89" i="46" s="1"/>
  <c r="H89" i="46" s="1"/>
  <c r="D90" i="46"/>
  <c r="D89" i="45"/>
  <c r="F88" i="45"/>
  <c r="G88" i="45" s="1"/>
  <c r="H88" i="45" s="1"/>
  <c r="E88" i="45"/>
  <c r="F89" i="44"/>
  <c r="G89" i="44" s="1"/>
  <c r="H89" i="44" s="1"/>
  <c r="D90" i="44"/>
  <c r="E89" i="44"/>
  <c r="D90" i="43"/>
  <c r="F89" i="43"/>
  <c r="G89" i="43" s="1"/>
  <c r="H89" i="43" s="1"/>
  <c r="E89" i="43"/>
  <c r="E89" i="42"/>
  <c r="F89" i="42"/>
  <c r="G89" i="42" s="1"/>
  <c r="H89" i="42" s="1"/>
  <c r="D90" i="42"/>
  <c r="D90" i="41"/>
  <c r="E89" i="41"/>
  <c r="F89" i="41"/>
  <c r="G89" i="41" s="1"/>
  <c r="H89" i="41" s="1"/>
  <c r="D90" i="40"/>
  <c r="F89" i="40"/>
  <c r="G89" i="40" s="1"/>
  <c r="H89" i="40" s="1"/>
  <c r="E89" i="40"/>
  <c r="D89" i="39"/>
  <c r="F88" i="39"/>
  <c r="G88" i="39" s="1"/>
  <c r="H88" i="39" s="1"/>
  <c r="E88" i="39"/>
  <c r="D89" i="38"/>
  <c r="E88" i="38"/>
  <c r="F88" i="38"/>
  <c r="G88" i="38" s="1"/>
  <c r="H88" i="38" s="1"/>
  <c r="D89" i="37"/>
  <c r="F88" i="37"/>
  <c r="G88" i="37" s="1"/>
  <c r="H88" i="37" s="1"/>
  <c r="E88" i="37"/>
  <c r="D90" i="36"/>
  <c r="E89" i="36"/>
  <c r="F89" i="36"/>
  <c r="G89" i="36" s="1"/>
  <c r="H89" i="36" s="1"/>
  <c r="D90" i="35"/>
  <c r="F89" i="35"/>
  <c r="G89" i="35" s="1"/>
  <c r="H89" i="35" s="1"/>
  <c r="E89" i="35"/>
  <c r="F91" i="34"/>
  <c r="G91" i="34" s="1"/>
  <c r="H91" i="34" s="1"/>
  <c r="E91" i="34"/>
  <c r="D92" i="34"/>
  <c r="C93" i="34"/>
  <c r="E91" i="33"/>
  <c r="D92" i="33"/>
  <c r="F91" i="33"/>
  <c r="G91" i="33" s="1"/>
  <c r="H91" i="33" s="1"/>
  <c r="C93" i="33"/>
  <c r="E92" i="32"/>
  <c r="F93" i="32" s="1"/>
  <c r="G93" i="32" s="1"/>
  <c r="H93" i="32" s="1"/>
  <c r="D93" i="32"/>
  <c r="F92" i="32"/>
  <c r="G92" i="32" s="1"/>
  <c r="H92" i="32" s="1"/>
  <c r="D86" i="3"/>
  <c r="E85" i="3"/>
  <c r="F85" i="3"/>
  <c r="G85" i="3" s="1"/>
  <c r="H85" i="3" s="1"/>
  <c r="I86" i="3"/>
  <c r="D91" i="51" l="1"/>
  <c r="E90" i="51"/>
  <c r="F90" i="51"/>
  <c r="G90" i="51" s="1"/>
  <c r="H90" i="51" s="1"/>
  <c r="E89" i="50"/>
  <c r="F89" i="50"/>
  <c r="G89" i="50" s="1"/>
  <c r="H89" i="50" s="1"/>
  <c r="D90" i="50"/>
  <c r="F91" i="49"/>
  <c r="G91" i="49" s="1"/>
  <c r="H91" i="49" s="1"/>
  <c r="E91" i="49"/>
  <c r="D92" i="49"/>
  <c r="C93" i="49"/>
  <c r="F90" i="48"/>
  <c r="G90" i="48" s="1"/>
  <c r="H90" i="48" s="1"/>
  <c r="E90" i="48"/>
  <c r="D91" i="48"/>
  <c r="D90" i="47"/>
  <c r="E89" i="47"/>
  <c r="F89" i="47"/>
  <c r="G89" i="47" s="1"/>
  <c r="H89" i="47" s="1"/>
  <c r="F90" i="46"/>
  <c r="G90" i="46" s="1"/>
  <c r="H90" i="46" s="1"/>
  <c r="E90" i="46"/>
  <c r="D91" i="46"/>
  <c r="E89" i="45"/>
  <c r="F89" i="45"/>
  <c r="G89" i="45" s="1"/>
  <c r="H89" i="45" s="1"/>
  <c r="D90" i="45"/>
  <c r="F90" i="44"/>
  <c r="G90" i="44" s="1"/>
  <c r="H90" i="44" s="1"/>
  <c r="E90" i="44"/>
  <c r="D91" i="44"/>
  <c r="E90" i="43"/>
  <c r="D91" i="43"/>
  <c r="F90" i="43"/>
  <c r="G90" i="43" s="1"/>
  <c r="H90" i="43" s="1"/>
  <c r="F90" i="42"/>
  <c r="G90" i="42" s="1"/>
  <c r="H90" i="42" s="1"/>
  <c r="D91" i="42"/>
  <c r="E90" i="42"/>
  <c r="D91" i="41"/>
  <c r="F90" i="41"/>
  <c r="G90" i="41" s="1"/>
  <c r="H90" i="41" s="1"/>
  <c r="E90" i="41"/>
  <c r="F90" i="40"/>
  <c r="G90" i="40" s="1"/>
  <c r="H90" i="40" s="1"/>
  <c r="D91" i="40"/>
  <c r="E90" i="40"/>
  <c r="E89" i="39"/>
  <c r="D90" i="39"/>
  <c r="F89" i="39"/>
  <c r="G89" i="39" s="1"/>
  <c r="H89" i="39" s="1"/>
  <c r="F89" i="38"/>
  <c r="G89" i="38" s="1"/>
  <c r="H89" i="38" s="1"/>
  <c r="E89" i="38"/>
  <c r="D90" i="38"/>
  <c r="E89" i="37"/>
  <c r="D90" i="37"/>
  <c r="F89" i="37"/>
  <c r="G89" i="37" s="1"/>
  <c r="H89" i="37" s="1"/>
  <c r="D91" i="36"/>
  <c r="F90" i="36"/>
  <c r="G90" i="36" s="1"/>
  <c r="H90" i="36" s="1"/>
  <c r="E90" i="36"/>
  <c r="D91" i="35"/>
  <c r="F90" i="35"/>
  <c r="G90" i="35" s="1"/>
  <c r="H90" i="35" s="1"/>
  <c r="E90" i="35"/>
  <c r="D93" i="34"/>
  <c r="E92" i="34"/>
  <c r="F93" i="34" s="1"/>
  <c r="G93" i="34" s="1"/>
  <c r="H93" i="34" s="1"/>
  <c r="F92" i="34"/>
  <c r="G92" i="34" s="1"/>
  <c r="H92" i="34" s="1"/>
  <c r="E92" i="33"/>
  <c r="D93" i="33"/>
  <c r="F92" i="33"/>
  <c r="G92" i="33" s="1"/>
  <c r="H92" i="33" s="1"/>
  <c r="F93" i="33"/>
  <c r="G93" i="33" s="1"/>
  <c r="H93" i="33" s="1"/>
  <c r="I93" i="33" s="1"/>
  <c r="I93" i="32"/>
  <c r="D94" i="32"/>
  <c r="E93" i="32"/>
  <c r="D87" i="3"/>
  <c r="E86" i="3"/>
  <c r="F91" i="51" l="1"/>
  <c r="G91" i="51" s="1"/>
  <c r="H91" i="51" s="1"/>
  <c r="E91" i="51"/>
  <c r="D92" i="51"/>
  <c r="C93" i="51"/>
  <c r="D91" i="50"/>
  <c r="F90" i="50"/>
  <c r="G90" i="50" s="1"/>
  <c r="H90" i="50" s="1"/>
  <c r="E90" i="50"/>
  <c r="E92" i="49"/>
  <c r="F92" i="49"/>
  <c r="G92" i="49" s="1"/>
  <c r="H92" i="49" s="1"/>
  <c r="D93" i="49"/>
  <c r="F93" i="49"/>
  <c r="G93" i="49" s="1"/>
  <c r="H93" i="49" s="1"/>
  <c r="I93" i="49" s="1"/>
  <c r="F91" i="48"/>
  <c r="G91" i="48" s="1"/>
  <c r="H91" i="48" s="1"/>
  <c r="E91" i="48"/>
  <c r="D92" i="48"/>
  <c r="C93" i="48"/>
  <c r="D91" i="47"/>
  <c r="E90" i="47"/>
  <c r="F90" i="47"/>
  <c r="G90" i="47" s="1"/>
  <c r="H90" i="47" s="1"/>
  <c r="F91" i="46"/>
  <c r="G91" i="46" s="1"/>
  <c r="H91" i="46" s="1"/>
  <c r="D92" i="46"/>
  <c r="E91" i="46"/>
  <c r="C93" i="46"/>
  <c r="D91" i="45"/>
  <c r="F90" i="45"/>
  <c r="G90" i="45" s="1"/>
  <c r="H90" i="45" s="1"/>
  <c r="E90" i="45"/>
  <c r="F91" i="44"/>
  <c r="G91" i="44" s="1"/>
  <c r="H91" i="44" s="1"/>
  <c r="E91" i="44"/>
  <c r="D92" i="44"/>
  <c r="C93" i="44"/>
  <c r="F91" i="43"/>
  <c r="G91" i="43" s="1"/>
  <c r="H91" i="43" s="1"/>
  <c r="E91" i="43"/>
  <c r="D92" i="43"/>
  <c r="C93" i="43"/>
  <c r="F91" i="42"/>
  <c r="G91" i="42" s="1"/>
  <c r="H91" i="42" s="1"/>
  <c r="D92" i="42"/>
  <c r="E91" i="42"/>
  <c r="C93" i="42"/>
  <c r="D92" i="41"/>
  <c r="C93" i="41"/>
  <c r="F91" i="41"/>
  <c r="G91" i="41" s="1"/>
  <c r="H91" i="41" s="1"/>
  <c r="E91" i="41"/>
  <c r="E91" i="40"/>
  <c r="D92" i="40"/>
  <c r="F91" i="40"/>
  <c r="G91" i="40" s="1"/>
  <c r="H91" i="40" s="1"/>
  <c r="C93" i="40"/>
  <c r="E90" i="39"/>
  <c r="D91" i="39"/>
  <c r="F90" i="39"/>
  <c r="G90" i="39" s="1"/>
  <c r="H90" i="39" s="1"/>
  <c r="E90" i="38"/>
  <c r="F90" i="38"/>
  <c r="G90" i="38" s="1"/>
  <c r="H90" i="38" s="1"/>
  <c r="D91" i="38"/>
  <c r="D91" i="37"/>
  <c r="E90" i="37"/>
  <c r="F90" i="37"/>
  <c r="G90" i="37" s="1"/>
  <c r="H90" i="37" s="1"/>
  <c r="F91" i="36"/>
  <c r="G91" i="36" s="1"/>
  <c r="H91" i="36" s="1"/>
  <c r="D92" i="36"/>
  <c r="E91" i="36"/>
  <c r="C93" i="36"/>
  <c r="F91" i="35"/>
  <c r="G91" i="35" s="1"/>
  <c r="H91" i="35" s="1"/>
  <c r="C93" i="35"/>
  <c r="E91" i="35"/>
  <c r="D92" i="35"/>
  <c r="I93" i="34"/>
  <c r="D94" i="34"/>
  <c r="E93" i="34"/>
  <c r="D94" i="33"/>
  <c r="E93" i="33"/>
  <c r="E94" i="32"/>
  <c r="D95" i="32"/>
  <c r="F94" i="32"/>
  <c r="G94" i="32" s="1"/>
  <c r="H94" i="32" s="1"/>
  <c r="D88" i="3"/>
  <c r="F87" i="3"/>
  <c r="G87" i="3" s="1"/>
  <c r="H87" i="3" s="1"/>
  <c r="E87" i="3"/>
  <c r="D93" i="51" l="1"/>
  <c r="F92" i="51"/>
  <c r="G92" i="51" s="1"/>
  <c r="H92" i="51" s="1"/>
  <c r="E92" i="51"/>
  <c r="F93" i="51"/>
  <c r="G93" i="51" s="1"/>
  <c r="H93" i="51" s="1"/>
  <c r="I93" i="51" s="1"/>
  <c r="F91" i="50"/>
  <c r="G91" i="50" s="1"/>
  <c r="H91" i="50" s="1"/>
  <c r="E91" i="50"/>
  <c r="D92" i="50"/>
  <c r="C93" i="50"/>
  <c r="D94" i="49"/>
  <c r="E93" i="49"/>
  <c r="D93" i="48"/>
  <c r="F92" i="48"/>
  <c r="G92" i="48" s="1"/>
  <c r="H92" i="48" s="1"/>
  <c r="E92" i="48"/>
  <c r="F93" i="48"/>
  <c r="G93" i="48" s="1"/>
  <c r="H93" i="48" s="1"/>
  <c r="I93" i="48" s="1"/>
  <c r="F91" i="47"/>
  <c r="G91" i="47" s="1"/>
  <c r="H91" i="47" s="1"/>
  <c r="E91" i="47"/>
  <c r="D92" i="47"/>
  <c r="C93" i="47"/>
  <c r="F92" i="46"/>
  <c r="G92" i="46" s="1"/>
  <c r="H92" i="46" s="1"/>
  <c r="E92" i="46"/>
  <c r="D93" i="46"/>
  <c r="F93" i="46"/>
  <c r="G93" i="46" s="1"/>
  <c r="H93" i="46" s="1"/>
  <c r="F91" i="45"/>
  <c r="G91" i="45" s="1"/>
  <c r="H91" i="45" s="1"/>
  <c r="D92" i="45"/>
  <c r="E91" i="45"/>
  <c r="C93" i="45"/>
  <c r="F92" i="44"/>
  <c r="G92" i="44" s="1"/>
  <c r="H92" i="44" s="1"/>
  <c r="E92" i="44"/>
  <c r="F93" i="44" s="1"/>
  <c r="G93" i="44" s="1"/>
  <c r="H93" i="44" s="1"/>
  <c r="D93" i="44"/>
  <c r="D93" i="43"/>
  <c r="E92" i="43"/>
  <c r="F93" i="43" s="1"/>
  <c r="G93" i="43" s="1"/>
  <c r="H93" i="43" s="1"/>
  <c r="F92" i="43"/>
  <c r="G92" i="43" s="1"/>
  <c r="H92" i="43" s="1"/>
  <c r="F92" i="42"/>
  <c r="G92" i="42" s="1"/>
  <c r="H92" i="42" s="1"/>
  <c r="D93" i="42"/>
  <c r="E92" i="42"/>
  <c r="F93" i="42" s="1"/>
  <c r="G93" i="42" s="1"/>
  <c r="H93" i="42" s="1"/>
  <c r="I93" i="42" s="1"/>
  <c r="F92" i="41"/>
  <c r="G92" i="41" s="1"/>
  <c r="H92" i="41" s="1"/>
  <c r="D93" i="41"/>
  <c r="E92" i="41"/>
  <c r="F93" i="41" s="1"/>
  <c r="G93" i="41" s="1"/>
  <c r="H93" i="41" s="1"/>
  <c r="F92" i="40"/>
  <c r="G92" i="40" s="1"/>
  <c r="H92" i="40" s="1"/>
  <c r="E92" i="40"/>
  <c r="D93" i="40"/>
  <c r="F93" i="40"/>
  <c r="G93" i="40" s="1"/>
  <c r="H93" i="40" s="1"/>
  <c r="I93" i="40" s="1"/>
  <c r="F91" i="39"/>
  <c r="G91" i="39" s="1"/>
  <c r="H91" i="39" s="1"/>
  <c r="D92" i="39"/>
  <c r="E91" i="39"/>
  <c r="C93" i="39"/>
  <c r="E91" i="38"/>
  <c r="D92" i="38"/>
  <c r="F91" i="38"/>
  <c r="G91" i="38" s="1"/>
  <c r="H91" i="38" s="1"/>
  <c r="C93" i="38"/>
  <c r="F91" i="37"/>
  <c r="G91" i="37" s="1"/>
  <c r="H91" i="37" s="1"/>
  <c r="D92" i="37"/>
  <c r="E91" i="37"/>
  <c r="C93" i="37"/>
  <c r="E92" i="36"/>
  <c r="F93" i="36" s="1"/>
  <c r="G93" i="36" s="1"/>
  <c r="H93" i="36" s="1"/>
  <c r="F92" i="36"/>
  <c r="G92" i="36" s="1"/>
  <c r="H92" i="36" s="1"/>
  <c r="D93" i="36"/>
  <c r="F92" i="35"/>
  <c r="G92" i="35" s="1"/>
  <c r="H92" i="35" s="1"/>
  <c r="D93" i="35"/>
  <c r="E92" i="35"/>
  <c r="F93" i="35" s="1"/>
  <c r="G93" i="35" s="1"/>
  <c r="H93" i="35" s="1"/>
  <c r="I93" i="35" s="1"/>
  <c r="E94" i="34"/>
  <c r="D95" i="34"/>
  <c r="F94" i="34"/>
  <c r="G94" i="34" s="1"/>
  <c r="H94" i="34" s="1"/>
  <c r="D95" i="33"/>
  <c r="F94" i="33"/>
  <c r="G94" i="33" s="1"/>
  <c r="H94" i="33" s="1"/>
  <c r="E94" i="33"/>
  <c r="F95" i="32"/>
  <c r="G95" i="32" s="1"/>
  <c r="H95" i="32" s="1"/>
  <c r="E95" i="32"/>
  <c r="D96" i="32"/>
  <c r="E88" i="3"/>
  <c r="D89" i="3"/>
  <c r="F88" i="3"/>
  <c r="G88" i="3" s="1"/>
  <c r="H88" i="3" s="1"/>
  <c r="D94" i="51" l="1"/>
  <c r="E93" i="51"/>
  <c r="F92" i="50"/>
  <c r="G92" i="50" s="1"/>
  <c r="H92" i="50" s="1"/>
  <c r="E92" i="50"/>
  <c r="F93" i="50" s="1"/>
  <c r="G93" i="50" s="1"/>
  <c r="H93" i="50" s="1"/>
  <c r="I93" i="50" s="1"/>
  <c r="D93" i="50"/>
  <c r="E94" i="49"/>
  <c r="D95" i="49"/>
  <c r="F94" i="49"/>
  <c r="G94" i="49" s="1"/>
  <c r="H94" i="49" s="1"/>
  <c r="D94" i="48"/>
  <c r="E93" i="48"/>
  <c r="D93" i="47"/>
  <c r="F92" i="47"/>
  <c r="G92" i="47" s="1"/>
  <c r="H92" i="47" s="1"/>
  <c r="E92" i="47"/>
  <c r="F93" i="47" s="1"/>
  <c r="G93" i="47" s="1"/>
  <c r="H93" i="47" s="1"/>
  <c r="I93" i="46"/>
  <c r="D94" i="46"/>
  <c r="E93" i="46"/>
  <c r="E92" i="45"/>
  <c r="F93" i="45" s="1"/>
  <c r="G93" i="45" s="1"/>
  <c r="H93" i="45" s="1"/>
  <c r="D93" i="45"/>
  <c r="F92" i="45"/>
  <c r="G92" i="45" s="1"/>
  <c r="H92" i="45" s="1"/>
  <c r="I93" i="44"/>
  <c r="D94" i="44"/>
  <c r="E93" i="44"/>
  <c r="I93" i="43"/>
  <c r="D94" i="43"/>
  <c r="E93" i="43"/>
  <c r="E93" i="42"/>
  <c r="D94" i="42"/>
  <c r="I93" i="41"/>
  <c r="D94" i="41"/>
  <c r="E93" i="41"/>
  <c r="E93" i="40"/>
  <c r="D94" i="40"/>
  <c r="D93" i="39"/>
  <c r="F92" i="39"/>
  <c r="G92" i="39" s="1"/>
  <c r="H92" i="39" s="1"/>
  <c r="E92" i="39"/>
  <c r="F93" i="39" s="1"/>
  <c r="G93" i="39" s="1"/>
  <c r="H93" i="39" s="1"/>
  <c r="I93" i="39" s="1"/>
  <c r="F92" i="38"/>
  <c r="G92" i="38" s="1"/>
  <c r="H92" i="38" s="1"/>
  <c r="E92" i="38"/>
  <c r="D93" i="38"/>
  <c r="F93" i="38"/>
  <c r="G93" i="38" s="1"/>
  <c r="H93" i="38" s="1"/>
  <c r="I93" i="38" s="1"/>
  <c r="E92" i="37"/>
  <c r="F93" i="37" s="1"/>
  <c r="G93" i="37" s="1"/>
  <c r="H93" i="37" s="1"/>
  <c r="F92" i="37"/>
  <c r="G92" i="37" s="1"/>
  <c r="H92" i="37" s="1"/>
  <c r="D93" i="37"/>
  <c r="I93" i="36"/>
  <c r="D94" i="36"/>
  <c r="E93" i="36"/>
  <c r="E93" i="35"/>
  <c r="D94" i="35"/>
  <c r="D96" i="34"/>
  <c r="E95" i="34"/>
  <c r="F95" i="34"/>
  <c r="G95" i="34" s="1"/>
  <c r="H95" i="34" s="1"/>
  <c r="F95" i="33"/>
  <c r="G95" i="33" s="1"/>
  <c r="H95" i="33" s="1"/>
  <c r="D96" i="33"/>
  <c r="E95" i="33"/>
  <c r="D97" i="32"/>
  <c r="E96" i="32"/>
  <c r="F96" i="32"/>
  <c r="G96" i="32" s="1"/>
  <c r="H96" i="32" s="1"/>
  <c r="D90" i="3"/>
  <c r="F89" i="3"/>
  <c r="G89" i="3" s="1"/>
  <c r="H89" i="3" s="1"/>
  <c r="E89" i="3"/>
  <c r="E94" i="51" l="1"/>
  <c r="D95" i="51"/>
  <c r="F94" i="51"/>
  <c r="G94" i="51" s="1"/>
  <c r="H94" i="51" s="1"/>
  <c r="D94" i="50"/>
  <c r="E93" i="50"/>
  <c r="D96" i="49"/>
  <c r="F95" i="49"/>
  <c r="G95" i="49" s="1"/>
  <c r="H95" i="49" s="1"/>
  <c r="E95" i="49"/>
  <c r="E94" i="48"/>
  <c r="D95" i="48"/>
  <c r="F94" i="48"/>
  <c r="G94" i="48" s="1"/>
  <c r="H94" i="48" s="1"/>
  <c r="I93" i="47"/>
  <c r="D94" i="47"/>
  <c r="E93" i="47"/>
  <c r="E94" i="46"/>
  <c r="F94" i="46"/>
  <c r="G94" i="46" s="1"/>
  <c r="H94" i="46" s="1"/>
  <c r="D95" i="46"/>
  <c r="I93" i="45"/>
  <c r="D94" i="45"/>
  <c r="E93" i="45"/>
  <c r="E94" i="44"/>
  <c r="D95" i="44"/>
  <c r="F94" i="44"/>
  <c r="G94" i="44" s="1"/>
  <c r="H94" i="44" s="1"/>
  <c r="E94" i="43"/>
  <c r="F94" i="43"/>
  <c r="G94" i="43" s="1"/>
  <c r="H94" i="43" s="1"/>
  <c r="D95" i="43"/>
  <c r="E94" i="42"/>
  <c r="F94" i="42"/>
  <c r="G94" i="42" s="1"/>
  <c r="H94" i="42" s="1"/>
  <c r="D95" i="42"/>
  <c r="D95" i="41"/>
  <c r="E94" i="41"/>
  <c r="F94" i="41"/>
  <c r="G94" i="41" s="1"/>
  <c r="H94" i="41" s="1"/>
  <c r="E94" i="40"/>
  <c r="F94" i="40"/>
  <c r="G94" i="40" s="1"/>
  <c r="H94" i="40" s="1"/>
  <c r="D95" i="40"/>
  <c r="D94" i="39"/>
  <c r="E93" i="39"/>
  <c r="D94" i="38"/>
  <c r="E93" i="38"/>
  <c r="I93" i="37"/>
  <c r="D94" i="37"/>
  <c r="E93" i="37"/>
  <c r="E94" i="36"/>
  <c r="F94" i="36"/>
  <c r="G94" i="36" s="1"/>
  <c r="H94" i="36" s="1"/>
  <c r="D95" i="36"/>
  <c r="E94" i="35"/>
  <c r="F94" i="35"/>
  <c r="G94" i="35" s="1"/>
  <c r="H94" i="35" s="1"/>
  <c r="D95" i="35"/>
  <c r="F96" i="34"/>
  <c r="G96" i="34" s="1"/>
  <c r="H96" i="34" s="1"/>
  <c r="E96" i="34"/>
  <c r="D97" i="34"/>
  <c r="E96" i="33"/>
  <c r="D97" i="33"/>
  <c r="F96" i="33"/>
  <c r="G96" i="33" s="1"/>
  <c r="H96" i="33" s="1"/>
  <c r="F97" i="32"/>
  <c r="G97" i="32" s="1"/>
  <c r="H97" i="32" s="1"/>
  <c r="E97" i="32"/>
  <c r="D98" i="32"/>
  <c r="D91" i="3"/>
  <c r="E90" i="3"/>
  <c r="F90" i="3"/>
  <c r="G90" i="3" s="1"/>
  <c r="H90" i="3" s="1"/>
  <c r="D96" i="51" l="1"/>
  <c r="E95" i="51"/>
  <c r="F95" i="51"/>
  <c r="G95" i="51" s="1"/>
  <c r="H95" i="51" s="1"/>
  <c r="E94" i="50"/>
  <c r="D95" i="50"/>
  <c r="F94" i="50"/>
  <c r="G94" i="50" s="1"/>
  <c r="H94" i="50" s="1"/>
  <c r="F96" i="49"/>
  <c r="G96" i="49" s="1"/>
  <c r="H96" i="49" s="1"/>
  <c r="E96" i="49"/>
  <c r="D97" i="49"/>
  <c r="D96" i="48"/>
  <c r="E95" i="48"/>
  <c r="F95" i="48"/>
  <c r="G95" i="48" s="1"/>
  <c r="H95" i="48" s="1"/>
  <c r="E94" i="47"/>
  <c r="F94" i="47"/>
  <c r="G94" i="47" s="1"/>
  <c r="H94" i="47" s="1"/>
  <c r="D95" i="47"/>
  <c r="D96" i="46"/>
  <c r="F95" i="46"/>
  <c r="G95" i="46" s="1"/>
  <c r="H95" i="46" s="1"/>
  <c r="E95" i="46"/>
  <c r="E94" i="45"/>
  <c r="D95" i="45"/>
  <c r="F94" i="45"/>
  <c r="G94" i="45" s="1"/>
  <c r="H94" i="45" s="1"/>
  <c r="F95" i="44"/>
  <c r="G95" i="44" s="1"/>
  <c r="H95" i="44" s="1"/>
  <c r="E95" i="44"/>
  <c r="D96" i="44"/>
  <c r="D96" i="43"/>
  <c r="F95" i="43"/>
  <c r="G95" i="43" s="1"/>
  <c r="H95" i="43" s="1"/>
  <c r="E95" i="43"/>
  <c r="E95" i="42"/>
  <c r="F95" i="42"/>
  <c r="G95" i="42" s="1"/>
  <c r="H95" i="42" s="1"/>
  <c r="D96" i="42"/>
  <c r="D96" i="41"/>
  <c r="F95" i="41"/>
  <c r="G95" i="41" s="1"/>
  <c r="H95" i="41" s="1"/>
  <c r="E95" i="41"/>
  <c r="F95" i="40"/>
  <c r="G95" i="40" s="1"/>
  <c r="H95" i="40" s="1"/>
  <c r="D96" i="40"/>
  <c r="E95" i="40"/>
  <c r="E94" i="39"/>
  <c r="D95" i="39"/>
  <c r="F94" i="39"/>
  <c r="G94" i="39" s="1"/>
  <c r="H94" i="39" s="1"/>
  <c r="E94" i="38"/>
  <c r="D95" i="38"/>
  <c r="F94" i="38"/>
  <c r="G94" i="38" s="1"/>
  <c r="H94" i="38" s="1"/>
  <c r="E94" i="37"/>
  <c r="D95" i="37"/>
  <c r="F94" i="37"/>
  <c r="G94" i="37" s="1"/>
  <c r="H94" i="37" s="1"/>
  <c r="D96" i="36"/>
  <c r="E95" i="36"/>
  <c r="F95" i="36"/>
  <c r="G95" i="36" s="1"/>
  <c r="H95" i="36" s="1"/>
  <c r="E95" i="35"/>
  <c r="F95" i="35"/>
  <c r="G95" i="35" s="1"/>
  <c r="H95" i="35" s="1"/>
  <c r="D96" i="35"/>
  <c r="F97" i="34"/>
  <c r="G97" i="34" s="1"/>
  <c r="H97" i="34" s="1"/>
  <c r="E97" i="34"/>
  <c r="D98" i="34"/>
  <c r="F97" i="33"/>
  <c r="G97" i="33" s="1"/>
  <c r="H97" i="33" s="1"/>
  <c r="D98" i="33"/>
  <c r="E97" i="33"/>
  <c r="F98" i="32"/>
  <c r="G98" i="32" s="1"/>
  <c r="H98" i="32" s="1"/>
  <c r="E98" i="32"/>
  <c r="D99" i="32"/>
  <c r="C100" i="32"/>
  <c r="C93" i="3"/>
  <c r="D92" i="3"/>
  <c r="F91" i="3"/>
  <c r="G91" i="3" s="1"/>
  <c r="H91" i="3" s="1"/>
  <c r="E91" i="3"/>
  <c r="F96" i="51" l="1"/>
  <c r="G96" i="51" s="1"/>
  <c r="H96" i="51" s="1"/>
  <c r="E96" i="51"/>
  <c r="D97" i="51"/>
  <c r="D96" i="50"/>
  <c r="E95" i="50"/>
  <c r="F95" i="50"/>
  <c r="G95" i="50" s="1"/>
  <c r="H95" i="50" s="1"/>
  <c r="D98" i="49"/>
  <c r="E97" i="49"/>
  <c r="F97" i="49"/>
  <c r="G97" i="49" s="1"/>
  <c r="H97" i="49" s="1"/>
  <c r="D97" i="48"/>
  <c r="E96" i="48"/>
  <c r="F96" i="48"/>
  <c r="G96" i="48" s="1"/>
  <c r="H96" i="48" s="1"/>
  <c r="D96" i="47"/>
  <c r="E95" i="47"/>
  <c r="F95" i="47"/>
  <c r="G95" i="47" s="1"/>
  <c r="H95" i="47" s="1"/>
  <c r="D97" i="46"/>
  <c r="F96" i="46"/>
  <c r="G96" i="46" s="1"/>
  <c r="H96" i="46" s="1"/>
  <c r="E96" i="46"/>
  <c r="F95" i="45"/>
  <c r="G95" i="45" s="1"/>
  <c r="H95" i="45" s="1"/>
  <c r="E95" i="45"/>
  <c r="D96" i="45"/>
  <c r="F96" i="44"/>
  <c r="G96" i="44" s="1"/>
  <c r="H96" i="44" s="1"/>
  <c r="E96" i="44"/>
  <c r="D97" i="44"/>
  <c r="F96" i="43"/>
  <c r="G96" i="43" s="1"/>
  <c r="H96" i="43" s="1"/>
  <c r="E96" i="43"/>
  <c r="D97" i="43"/>
  <c r="F96" i="42"/>
  <c r="G96" i="42" s="1"/>
  <c r="H96" i="42" s="1"/>
  <c r="D97" i="42"/>
  <c r="E96" i="42"/>
  <c r="F96" i="41"/>
  <c r="G96" i="41" s="1"/>
  <c r="H96" i="41" s="1"/>
  <c r="D97" i="41"/>
  <c r="E96" i="41"/>
  <c r="D97" i="40"/>
  <c r="F96" i="40"/>
  <c r="G96" i="40" s="1"/>
  <c r="H96" i="40" s="1"/>
  <c r="E96" i="40"/>
  <c r="E95" i="39"/>
  <c r="D96" i="39"/>
  <c r="F95" i="39"/>
  <c r="G95" i="39" s="1"/>
  <c r="H95" i="39" s="1"/>
  <c r="F95" i="38"/>
  <c r="G95" i="38" s="1"/>
  <c r="H95" i="38" s="1"/>
  <c r="E95" i="38"/>
  <c r="D96" i="38"/>
  <c r="F95" i="37"/>
  <c r="G95" i="37" s="1"/>
  <c r="H95" i="37" s="1"/>
  <c r="D96" i="37"/>
  <c r="E95" i="37"/>
  <c r="D97" i="36"/>
  <c r="E96" i="36"/>
  <c r="F96" i="36"/>
  <c r="G96" i="36" s="1"/>
  <c r="H96" i="36" s="1"/>
  <c r="F96" i="35"/>
  <c r="G96" i="35" s="1"/>
  <c r="H96" i="35" s="1"/>
  <c r="D97" i="35"/>
  <c r="E96" i="35"/>
  <c r="D99" i="34"/>
  <c r="E98" i="34"/>
  <c r="F98" i="34"/>
  <c r="G98" i="34" s="1"/>
  <c r="H98" i="34" s="1"/>
  <c r="C100" i="34"/>
  <c r="E98" i="33"/>
  <c r="C100" i="33"/>
  <c r="D99" i="33"/>
  <c r="F98" i="33"/>
  <c r="G98" i="33" s="1"/>
  <c r="H98" i="33" s="1"/>
  <c r="F99" i="32"/>
  <c r="G99" i="32" s="1"/>
  <c r="H99" i="32" s="1"/>
  <c r="E99" i="32"/>
  <c r="D100" i="32"/>
  <c r="F100" i="32"/>
  <c r="G100" i="32" s="1"/>
  <c r="H100" i="32" s="1"/>
  <c r="I100" i="32" s="1"/>
  <c r="D93" i="3"/>
  <c r="E92" i="3"/>
  <c r="F93" i="3" s="1"/>
  <c r="G93" i="3" s="1"/>
  <c r="H93" i="3" s="1"/>
  <c r="I93" i="3" s="1"/>
  <c r="F92" i="3"/>
  <c r="G92" i="3" s="1"/>
  <c r="H92" i="3" s="1"/>
  <c r="D98" i="51" l="1"/>
  <c r="F97" i="51"/>
  <c r="G97" i="51" s="1"/>
  <c r="H97" i="51" s="1"/>
  <c r="E97" i="51"/>
  <c r="F96" i="50"/>
  <c r="G96" i="50" s="1"/>
  <c r="H96" i="50" s="1"/>
  <c r="E96" i="50"/>
  <c r="D97" i="50"/>
  <c r="D99" i="49"/>
  <c r="F98" i="49"/>
  <c r="G98" i="49" s="1"/>
  <c r="H98" i="49" s="1"/>
  <c r="E98" i="49"/>
  <c r="C100" i="49"/>
  <c r="D98" i="48"/>
  <c r="E97" i="48"/>
  <c r="F97" i="48"/>
  <c r="G97" i="48" s="1"/>
  <c r="H97" i="48" s="1"/>
  <c r="F96" i="47"/>
  <c r="G96" i="47" s="1"/>
  <c r="H96" i="47" s="1"/>
  <c r="E96" i="47"/>
  <c r="D97" i="47"/>
  <c r="F97" i="46"/>
  <c r="G97" i="46" s="1"/>
  <c r="H97" i="46" s="1"/>
  <c r="E97" i="46"/>
  <c r="D98" i="46"/>
  <c r="D97" i="45"/>
  <c r="F96" i="45"/>
  <c r="G96" i="45" s="1"/>
  <c r="H96" i="45" s="1"/>
  <c r="E96" i="45"/>
  <c r="D98" i="44"/>
  <c r="F97" i="44"/>
  <c r="G97" i="44" s="1"/>
  <c r="H97" i="44" s="1"/>
  <c r="E97" i="44"/>
  <c r="D98" i="43"/>
  <c r="F97" i="43"/>
  <c r="G97" i="43" s="1"/>
  <c r="H97" i="43" s="1"/>
  <c r="E97" i="43"/>
  <c r="E97" i="42"/>
  <c r="F97" i="42"/>
  <c r="G97" i="42" s="1"/>
  <c r="H97" i="42" s="1"/>
  <c r="D98" i="42"/>
  <c r="D98" i="41"/>
  <c r="E97" i="41"/>
  <c r="F97" i="41"/>
  <c r="G97" i="41" s="1"/>
  <c r="H97" i="41" s="1"/>
  <c r="D98" i="40"/>
  <c r="E97" i="40"/>
  <c r="F97" i="40"/>
  <c r="G97" i="40" s="1"/>
  <c r="H97" i="40" s="1"/>
  <c r="D97" i="39"/>
  <c r="F96" i="39"/>
  <c r="G96" i="39" s="1"/>
  <c r="H96" i="39" s="1"/>
  <c r="E96" i="39"/>
  <c r="D97" i="38"/>
  <c r="E96" i="38"/>
  <c r="F96" i="38"/>
  <c r="G96" i="38" s="1"/>
  <c r="H96" i="38" s="1"/>
  <c r="E96" i="37"/>
  <c r="F96" i="37"/>
  <c r="G96" i="37" s="1"/>
  <c r="H96" i="37" s="1"/>
  <c r="D97" i="37"/>
  <c r="F97" i="36"/>
  <c r="G97" i="36" s="1"/>
  <c r="H97" i="36" s="1"/>
  <c r="E97" i="36"/>
  <c r="D98" i="36"/>
  <c r="E97" i="35"/>
  <c r="D98" i="35"/>
  <c r="F97" i="35"/>
  <c r="G97" i="35" s="1"/>
  <c r="H97" i="35" s="1"/>
  <c r="F99" i="34"/>
  <c r="G99" i="34" s="1"/>
  <c r="H99" i="34" s="1"/>
  <c r="E99" i="34"/>
  <c r="F100" i="34" s="1"/>
  <c r="G100" i="34" s="1"/>
  <c r="H100" i="34" s="1"/>
  <c r="D100" i="34"/>
  <c r="F99" i="33"/>
  <c r="G99" i="33" s="1"/>
  <c r="H99" i="33" s="1"/>
  <c r="D100" i="33"/>
  <c r="E99" i="33"/>
  <c r="F100" i="33"/>
  <c r="G100" i="33" s="1"/>
  <c r="H100" i="33" s="1"/>
  <c r="I100" i="33" s="1"/>
  <c r="D101" i="32"/>
  <c r="E100" i="32"/>
  <c r="E93" i="3"/>
  <c r="D94" i="3"/>
  <c r="D99" i="51" l="1"/>
  <c r="F98" i="51"/>
  <c r="G98" i="51" s="1"/>
  <c r="H98" i="51" s="1"/>
  <c r="E98" i="51"/>
  <c r="C100" i="51"/>
  <c r="F97" i="50"/>
  <c r="G97" i="50" s="1"/>
  <c r="H97" i="50" s="1"/>
  <c r="E97" i="50"/>
  <c r="D98" i="50"/>
  <c r="F99" i="49"/>
  <c r="G99" i="49" s="1"/>
  <c r="H99" i="49" s="1"/>
  <c r="E99" i="49"/>
  <c r="F100" i="49" s="1"/>
  <c r="G100" i="49" s="1"/>
  <c r="H100" i="49" s="1"/>
  <c r="D100" i="49"/>
  <c r="F98" i="48"/>
  <c r="G98" i="48" s="1"/>
  <c r="H98" i="48" s="1"/>
  <c r="E98" i="48"/>
  <c r="D99" i="48"/>
  <c r="C100" i="48"/>
  <c r="F97" i="47"/>
  <c r="G97" i="47" s="1"/>
  <c r="H97" i="47" s="1"/>
  <c r="E97" i="47"/>
  <c r="D98" i="47"/>
  <c r="F98" i="46"/>
  <c r="G98" i="46" s="1"/>
  <c r="H98" i="46" s="1"/>
  <c r="E98" i="46"/>
  <c r="D99" i="46"/>
  <c r="C100" i="46"/>
  <c r="D98" i="45"/>
  <c r="F97" i="45"/>
  <c r="G97" i="45" s="1"/>
  <c r="H97" i="45" s="1"/>
  <c r="E97" i="45"/>
  <c r="D99" i="44"/>
  <c r="E98" i="44"/>
  <c r="F98" i="44"/>
  <c r="G98" i="44" s="1"/>
  <c r="H98" i="44" s="1"/>
  <c r="C100" i="44"/>
  <c r="D99" i="43"/>
  <c r="E98" i="43"/>
  <c r="F98" i="43"/>
  <c r="G98" i="43" s="1"/>
  <c r="H98" i="43" s="1"/>
  <c r="C100" i="43"/>
  <c r="F98" i="42"/>
  <c r="G98" i="42" s="1"/>
  <c r="H98" i="42" s="1"/>
  <c r="C100" i="42"/>
  <c r="D99" i="42"/>
  <c r="E98" i="42"/>
  <c r="F98" i="41"/>
  <c r="G98" i="41" s="1"/>
  <c r="H98" i="41" s="1"/>
  <c r="E98" i="41"/>
  <c r="C100" i="41"/>
  <c r="D99" i="41"/>
  <c r="F98" i="40"/>
  <c r="G98" i="40" s="1"/>
  <c r="H98" i="40" s="1"/>
  <c r="E98" i="40"/>
  <c r="C100" i="40"/>
  <c r="D99" i="40"/>
  <c r="D98" i="39"/>
  <c r="F97" i="39"/>
  <c r="G97" i="39" s="1"/>
  <c r="H97" i="39" s="1"/>
  <c r="E97" i="39"/>
  <c r="D98" i="38"/>
  <c r="E97" i="38"/>
  <c r="F97" i="38"/>
  <c r="G97" i="38" s="1"/>
  <c r="H97" i="38" s="1"/>
  <c r="D98" i="37"/>
  <c r="F97" i="37"/>
  <c r="G97" i="37" s="1"/>
  <c r="H97" i="37" s="1"/>
  <c r="E97" i="37"/>
  <c r="F98" i="36"/>
  <c r="G98" i="36" s="1"/>
  <c r="H98" i="36" s="1"/>
  <c r="D99" i="36"/>
  <c r="E98" i="36"/>
  <c r="C100" i="36"/>
  <c r="C100" i="35"/>
  <c r="F98" i="35"/>
  <c r="G98" i="35" s="1"/>
  <c r="H98" i="35" s="1"/>
  <c r="D99" i="35"/>
  <c r="E98" i="35"/>
  <c r="I100" i="34"/>
  <c r="E100" i="34"/>
  <c r="D101" i="34"/>
  <c r="D101" i="33"/>
  <c r="E100" i="33"/>
  <c r="D102" i="32"/>
  <c r="F101" i="32"/>
  <c r="G101" i="32" s="1"/>
  <c r="H101" i="32" s="1"/>
  <c r="E101" i="32"/>
  <c r="E94" i="3"/>
  <c r="D95" i="3"/>
  <c r="F94" i="3"/>
  <c r="G94" i="3" s="1"/>
  <c r="H94" i="3" s="1"/>
  <c r="F99" i="51" l="1"/>
  <c r="G99" i="51" s="1"/>
  <c r="H99" i="51" s="1"/>
  <c r="E99" i="51"/>
  <c r="F100" i="51" s="1"/>
  <c r="G100" i="51" s="1"/>
  <c r="H100" i="51" s="1"/>
  <c r="I100" i="51" s="1"/>
  <c r="D100" i="51"/>
  <c r="D99" i="50"/>
  <c r="F98" i="50"/>
  <c r="G98" i="50" s="1"/>
  <c r="H98" i="50" s="1"/>
  <c r="E98" i="50"/>
  <c r="C100" i="50"/>
  <c r="I100" i="49"/>
  <c r="E100" i="49"/>
  <c r="D101" i="49"/>
  <c r="F99" i="48"/>
  <c r="G99" i="48" s="1"/>
  <c r="H99" i="48" s="1"/>
  <c r="D100" i="48"/>
  <c r="E99" i="48"/>
  <c r="F100" i="48" s="1"/>
  <c r="G100" i="48" s="1"/>
  <c r="H100" i="48" s="1"/>
  <c r="D99" i="47"/>
  <c r="F98" i="47"/>
  <c r="G98" i="47" s="1"/>
  <c r="H98" i="47" s="1"/>
  <c r="E98" i="47"/>
  <c r="C100" i="47"/>
  <c r="F99" i="46"/>
  <c r="G99" i="46" s="1"/>
  <c r="H99" i="46" s="1"/>
  <c r="E99" i="46"/>
  <c r="D100" i="46"/>
  <c r="F100" i="46"/>
  <c r="G100" i="46" s="1"/>
  <c r="H100" i="46" s="1"/>
  <c r="I100" i="46" s="1"/>
  <c r="F98" i="45"/>
  <c r="G98" i="45" s="1"/>
  <c r="H98" i="45" s="1"/>
  <c r="D99" i="45"/>
  <c r="E98" i="45"/>
  <c r="C100" i="45"/>
  <c r="F99" i="44"/>
  <c r="G99" i="44" s="1"/>
  <c r="H99" i="44" s="1"/>
  <c r="E99" i="44"/>
  <c r="F100" i="44" s="1"/>
  <c r="G100" i="44" s="1"/>
  <c r="H100" i="44" s="1"/>
  <c r="D100" i="44"/>
  <c r="F99" i="43"/>
  <c r="G99" i="43" s="1"/>
  <c r="H99" i="43" s="1"/>
  <c r="E99" i="43"/>
  <c r="F100" i="43" s="1"/>
  <c r="G100" i="43" s="1"/>
  <c r="H100" i="43" s="1"/>
  <c r="I100" i="43" s="1"/>
  <c r="D100" i="43"/>
  <c r="F99" i="42"/>
  <c r="G99" i="42" s="1"/>
  <c r="H99" i="42" s="1"/>
  <c r="D100" i="42"/>
  <c r="E99" i="42"/>
  <c r="F100" i="42" s="1"/>
  <c r="G100" i="42" s="1"/>
  <c r="H100" i="42" s="1"/>
  <c r="I100" i="42" s="1"/>
  <c r="D100" i="41"/>
  <c r="E99" i="41"/>
  <c r="F100" i="41" s="1"/>
  <c r="G100" i="41" s="1"/>
  <c r="H100" i="41" s="1"/>
  <c r="F99" i="41"/>
  <c r="G99" i="41" s="1"/>
  <c r="H99" i="41" s="1"/>
  <c r="D100" i="40"/>
  <c r="F99" i="40"/>
  <c r="G99" i="40" s="1"/>
  <c r="H99" i="40" s="1"/>
  <c r="E99" i="40"/>
  <c r="F100" i="40" s="1"/>
  <c r="G100" i="40" s="1"/>
  <c r="H100" i="40" s="1"/>
  <c r="I100" i="40" s="1"/>
  <c r="D99" i="39"/>
  <c r="F98" i="39"/>
  <c r="G98" i="39" s="1"/>
  <c r="H98" i="39" s="1"/>
  <c r="E98" i="39"/>
  <c r="C100" i="39"/>
  <c r="E98" i="38"/>
  <c r="F98" i="38"/>
  <c r="G98" i="38" s="1"/>
  <c r="H98" i="38" s="1"/>
  <c r="D99" i="38"/>
  <c r="C100" i="38"/>
  <c r="F98" i="37"/>
  <c r="G98" i="37" s="1"/>
  <c r="H98" i="37" s="1"/>
  <c r="D99" i="37"/>
  <c r="E98" i="37"/>
  <c r="C100" i="37"/>
  <c r="F99" i="36"/>
  <c r="G99" i="36" s="1"/>
  <c r="H99" i="36" s="1"/>
  <c r="E99" i="36"/>
  <c r="F100" i="36" s="1"/>
  <c r="G100" i="36" s="1"/>
  <c r="H100" i="36" s="1"/>
  <c r="I100" i="36" s="1"/>
  <c r="D100" i="36"/>
  <c r="F99" i="35"/>
  <c r="G99" i="35" s="1"/>
  <c r="H99" i="35" s="1"/>
  <c r="E99" i="35"/>
  <c r="F100" i="35" s="1"/>
  <c r="G100" i="35" s="1"/>
  <c r="H100" i="35" s="1"/>
  <c r="D100" i="35"/>
  <c r="D102" i="34"/>
  <c r="F101" i="34"/>
  <c r="G101" i="34" s="1"/>
  <c r="H101" i="34" s="1"/>
  <c r="E101" i="34"/>
  <c r="D102" i="33"/>
  <c r="F101" i="33"/>
  <c r="G101" i="33" s="1"/>
  <c r="H101" i="33" s="1"/>
  <c r="E101" i="33"/>
  <c r="D103" i="32"/>
  <c r="F102" i="32"/>
  <c r="G102" i="32" s="1"/>
  <c r="H102" i="32" s="1"/>
  <c r="E102" i="32"/>
  <c r="E95" i="3"/>
  <c r="D96" i="3"/>
  <c r="F95" i="3"/>
  <c r="G95" i="3" s="1"/>
  <c r="H95" i="3" s="1"/>
  <c r="D101" i="51" l="1"/>
  <c r="E100" i="51"/>
  <c r="F99" i="50"/>
  <c r="G99" i="50" s="1"/>
  <c r="H99" i="50" s="1"/>
  <c r="E99" i="50"/>
  <c r="F100" i="50" s="1"/>
  <c r="G100" i="50" s="1"/>
  <c r="H100" i="50" s="1"/>
  <c r="D100" i="50"/>
  <c r="D102" i="49"/>
  <c r="F101" i="49"/>
  <c r="G101" i="49" s="1"/>
  <c r="H101" i="49" s="1"/>
  <c r="E101" i="49"/>
  <c r="I100" i="48"/>
  <c r="D101" i="48"/>
  <c r="E100" i="48"/>
  <c r="F99" i="47"/>
  <c r="G99" i="47" s="1"/>
  <c r="H99" i="47" s="1"/>
  <c r="E99" i="47"/>
  <c r="F100" i="47" s="1"/>
  <c r="G100" i="47" s="1"/>
  <c r="H100" i="47" s="1"/>
  <c r="I100" i="47" s="1"/>
  <c r="D100" i="47"/>
  <c r="D101" i="46"/>
  <c r="E100" i="46"/>
  <c r="F99" i="45"/>
  <c r="G99" i="45" s="1"/>
  <c r="H99" i="45" s="1"/>
  <c r="E99" i="45"/>
  <c r="D100" i="45"/>
  <c r="F100" i="45"/>
  <c r="G100" i="45" s="1"/>
  <c r="H100" i="45" s="1"/>
  <c r="I100" i="45" s="1"/>
  <c r="I100" i="44"/>
  <c r="D101" i="44"/>
  <c r="E100" i="44"/>
  <c r="D101" i="43"/>
  <c r="E100" i="43"/>
  <c r="D101" i="42"/>
  <c r="E100" i="42"/>
  <c r="I100" i="41"/>
  <c r="E100" i="41"/>
  <c r="D101" i="41"/>
  <c r="D101" i="40"/>
  <c r="E100" i="40"/>
  <c r="F99" i="39"/>
  <c r="G99" i="39" s="1"/>
  <c r="H99" i="39" s="1"/>
  <c r="E99" i="39"/>
  <c r="F100" i="39" s="1"/>
  <c r="G100" i="39" s="1"/>
  <c r="H100" i="39" s="1"/>
  <c r="I100" i="39" s="1"/>
  <c r="D100" i="39"/>
  <c r="F99" i="38"/>
  <c r="G99" i="38" s="1"/>
  <c r="H99" i="38" s="1"/>
  <c r="D100" i="38"/>
  <c r="E99" i="38"/>
  <c r="F100" i="38"/>
  <c r="G100" i="38" s="1"/>
  <c r="H100" i="38" s="1"/>
  <c r="I100" i="38" s="1"/>
  <c r="F99" i="37"/>
  <c r="G99" i="37" s="1"/>
  <c r="H99" i="37" s="1"/>
  <c r="E99" i="37"/>
  <c r="D100" i="37"/>
  <c r="F100" i="37"/>
  <c r="G100" i="37" s="1"/>
  <c r="H100" i="37" s="1"/>
  <c r="E100" i="36"/>
  <c r="D101" i="36"/>
  <c r="I100" i="35"/>
  <c r="D101" i="35"/>
  <c r="E100" i="35"/>
  <c r="D103" i="34"/>
  <c r="E102" i="34"/>
  <c r="F102" i="34"/>
  <c r="G102" i="34" s="1"/>
  <c r="H102" i="34" s="1"/>
  <c r="D103" i="33"/>
  <c r="F102" i="33"/>
  <c r="G102" i="33" s="1"/>
  <c r="H102" i="33" s="1"/>
  <c r="E102" i="33"/>
  <c r="D104" i="32"/>
  <c r="F103" i="32"/>
  <c r="G103" i="32" s="1"/>
  <c r="H103" i="32" s="1"/>
  <c r="E103" i="32"/>
  <c r="D97" i="3"/>
  <c r="E96" i="3"/>
  <c r="F96" i="3"/>
  <c r="G96" i="3" s="1"/>
  <c r="H96" i="3" s="1"/>
  <c r="D102" i="51" l="1"/>
  <c r="F101" i="51"/>
  <c r="G101" i="51" s="1"/>
  <c r="H101" i="51" s="1"/>
  <c r="E101" i="51"/>
  <c r="I100" i="50"/>
  <c r="E100" i="50"/>
  <c r="D101" i="50"/>
  <c r="D103" i="49"/>
  <c r="F102" i="49"/>
  <c r="G102" i="49" s="1"/>
  <c r="H102" i="49" s="1"/>
  <c r="E102" i="49"/>
  <c r="D102" i="48"/>
  <c r="F101" i="48"/>
  <c r="G101" i="48" s="1"/>
  <c r="H101" i="48" s="1"/>
  <c r="E101" i="48"/>
  <c r="E100" i="47"/>
  <c r="D101" i="47"/>
  <c r="D102" i="46"/>
  <c r="F101" i="46"/>
  <c r="G101" i="46" s="1"/>
  <c r="H101" i="46" s="1"/>
  <c r="E101" i="46"/>
  <c r="D101" i="45"/>
  <c r="E100" i="45"/>
  <c r="D102" i="44"/>
  <c r="F101" i="44"/>
  <c r="G101" i="44" s="1"/>
  <c r="H101" i="44" s="1"/>
  <c r="E101" i="44"/>
  <c r="D102" i="43"/>
  <c r="F101" i="43"/>
  <c r="G101" i="43" s="1"/>
  <c r="H101" i="43" s="1"/>
  <c r="E101" i="43"/>
  <c r="D102" i="42"/>
  <c r="F101" i="42"/>
  <c r="G101" i="42" s="1"/>
  <c r="H101" i="42" s="1"/>
  <c r="E101" i="42"/>
  <c r="D102" i="41"/>
  <c r="F101" i="41"/>
  <c r="G101" i="41" s="1"/>
  <c r="H101" i="41" s="1"/>
  <c r="E101" i="41"/>
  <c r="D102" i="40"/>
  <c r="F101" i="40"/>
  <c r="G101" i="40" s="1"/>
  <c r="H101" i="40" s="1"/>
  <c r="E101" i="40"/>
  <c r="D101" i="39"/>
  <c r="E100" i="39"/>
  <c r="D101" i="38"/>
  <c r="E100" i="38"/>
  <c r="I100" i="37"/>
  <c r="D101" i="37"/>
  <c r="E100" i="37"/>
  <c r="D102" i="36"/>
  <c r="F101" i="36"/>
  <c r="G101" i="36" s="1"/>
  <c r="H101" i="36" s="1"/>
  <c r="E101" i="36"/>
  <c r="D102" i="35"/>
  <c r="E101" i="35"/>
  <c r="F101" i="35"/>
  <c r="G101" i="35" s="1"/>
  <c r="H101" i="35" s="1"/>
  <c r="E103" i="34"/>
  <c r="D104" i="34"/>
  <c r="F103" i="34"/>
  <c r="G103" i="34" s="1"/>
  <c r="H103" i="34" s="1"/>
  <c r="E103" i="33"/>
  <c r="F103" i="33"/>
  <c r="G103" i="33" s="1"/>
  <c r="H103" i="33" s="1"/>
  <c r="D104" i="33"/>
  <c r="E104" i="32"/>
  <c r="F104" i="32"/>
  <c r="G104" i="32" s="1"/>
  <c r="H104" i="32" s="1"/>
  <c r="D105" i="32"/>
  <c r="D98" i="3"/>
  <c r="F97" i="3"/>
  <c r="G97" i="3" s="1"/>
  <c r="H97" i="3" s="1"/>
  <c r="E97" i="3"/>
  <c r="D103" i="51" l="1"/>
  <c r="E102" i="51"/>
  <c r="F102" i="51"/>
  <c r="G102" i="51" s="1"/>
  <c r="H102" i="51" s="1"/>
  <c r="D102" i="50"/>
  <c r="F101" i="50"/>
  <c r="G101" i="50" s="1"/>
  <c r="H101" i="50" s="1"/>
  <c r="E101" i="50"/>
  <c r="D104" i="49"/>
  <c r="F103" i="49"/>
  <c r="G103" i="49" s="1"/>
  <c r="H103" i="49" s="1"/>
  <c r="E103" i="49"/>
  <c r="D103" i="48"/>
  <c r="F102" i="48"/>
  <c r="G102" i="48" s="1"/>
  <c r="H102" i="48" s="1"/>
  <c r="E102" i="48"/>
  <c r="D102" i="47"/>
  <c r="F101" i="47"/>
  <c r="G101" i="47" s="1"/>
  <c r="H101" i="47" s="1"/>
  <c r="E101" i="47"/>
  <c r="D103" i="46"/>
  <c r="F102" i="46"/>
  <c r="G102" i="46" s="1"/>
  <c r="H102" i="46" s="1"/>
  <c r="E102" i="46"/>
  <c r="D102" i="45"/>
  <c r="E101" i="45"/>
  <c r="F101" i="45"/>
  <c r="G101" i="45" s="1"/>
  <c r="H101" i="45" s="1"/>
  <c r="D103" i="44"/>
  <c r="F102" i="44"/>
  <c r="G102" i="44" s="1"/>
  <c r="H102" i="44" s="1"/>
  <c r="E102" i="44"/>
  <c r="D103" i="43"/>
  <c r="F102" i="43"/>
  <c r="G102" i="43" s="1"/>
  <c r="H102" i="43" s="1"/>
  <c r="E102" i="43"/>
  <c r="F102" i="42"/>
  <c r="G102" i="42" s="1"/>
  <c r="H102" i="42" s="1"/>
  <c r="D103" i="42"/>
  <c r="E102" i="42"/>
  <c r="F102" i="41"/>
  <c r="G102" i="41" s="1"/>
  <c r="H102" i="41" s="1"/>
  <c r="E102" i="41"/>
  <c r="D103" i="41"/>
  <c r="D103" i="40"/>
  <c r="F102" i="40"/>
  <c r="G102" i="40" s="1"/>
  <c r="H102" i="40" s="1"/>
  <c r="E102" i="40"/>
  <c r="D102" i="39"/>
  <c r="F101" i="39"/>
  <c r="G101" i="39" s="1"/>
  <c r="H101" i="39" s="1"/>
  <c r="E101" i="39"/>
  <c r="D102" i="38"/>
  <c r="F101" i="38"/>
  <c r="G101" i="38" s="1"/>
  <c r="H101" i="38" s="1"/>
  <c r="E101" i="38"/>
  <c r="D102" i="37"/>
  <c r="E101" i="37"/>
  <c r="F101" i="37"/>
  <c r="G101" i="37" s="1"/>
  <c r="H101" i="37" s="1"/>
  <c r="D103" i="36"/>
  <c r="F102" i="36"/>
  <c r="G102" i="36" s="1"/>
  <c r="H102" i="36" s="1"/>
  <c r="E102" i="36"/>
  <c r="E102" i="35"/>
  <c r="D103" i="35"/>
  <c r="F102" i="35"/>
  <c r="G102" i="35" s="1"/>
  <c r="H102" i="35" s="1"/>
  <c r="F104" i="34"/>
  <c r="G104" i="34" s="1"/>
  <c r="H104" i="34" s="1"/>
  <c r="E104" i="34"/>
  <c r="D105" i="34"/>
  <c r="D105" i="33"/>
  <c r="F104" i="33"/>
  <c r="G104" i="33" s="1"/>
  <c r="H104" i="33" s="1"/>
  <c r="E104" i="33"/>
  <c r="E105" i="32"/>
  <c r="F105" i="32"/>
  <c r="G105" i="32" s="1"/>
  <c r="H105" i="32" s="1"/>
  <c r="D106" i="32"/>
  <c r="C107" i="32"/>
  <c r="C100" i="3"/>
  <c r="E98" i="3"/>
  <c r="D99" i="3"/>
  <c r="F98" i="3"/>
  <c r="G98" i="3" s="1"/>
  <c r="H98" i="3" s="1"/>
  <c r="D104" i="51" l="1"/>
  <c r="F103" i="51"/>
  <c r="G103" i="51" s="1"/>
  <c r="H103" i="51" s="1"/>
  <c r="E103" i="51"/>
  <c r="D103" i="50"/>
  <c r="E102" i="50"/>
  <c r="F102" i="50"/>
  <c r="G102" i="50" s="1"/>
  <c r="H102" i="50" s="1"/>
  <c r="F104" i="49"/>
  <c r="G104" i="49" s="1"/>
  <c r="H104" i="49" s="1"/>
  <c r="E104" i="49"/>
  <c r="D105" i="49"/>
  <c r="E103" i="48"/>
  <c r="D104" i="48"/>
  <c r="F103" i="48"/>
  <c r="G103" i="48" s="1"/>
  <c r="H103" i="48" s="1"/>
  <c r="F102" i="47"/>
  <c r="G102" i="47" s="1"/>
  <c r="H102" i="47" s="1"/>
  <c r="E102" i="47"/>
  <c r="D103" i="47"/>
  <c r="F103" i="46"/>
  <c r="G103" i="46" s="1"/>
  <c r="H103" i="46" s="1"/>
  <c r="E103" i="46"/>
  <c r="D104" i="46"/>
  <c r="D103" i="45"/>
  <c r="F102" i="45"/>
  <c r="G102" i="45" s="1"/>
  <c r="H102" i="45" s="1"/>
  <c r="E102" i="45"/>
  <c r="F103" i="44"/>
  <c r="G103" i="44" s="1"/>
  <c r="H103" i="44" s="1"/>
  <c r="D104" i="44"/>
  <c r="E103" i="44"/>
  <c r="E103" i="43"/>
  <c r="F103" i="43"/>
  <c r="G103" i="43" s="1"/>
  <c r="H103" i="43" s="1"/>
  <c r="D104" i="43"/>
  <c r="E103" i="42"/>
  <c r="F103" i="42"/>
  <c r="G103" i="42" s="1"/>
  <c r="H103" i="42" s="1"/>
  <c r="D104" i="42"/>
  <c r="E103" i="41"/>
  <c r="F103" i="41"/>
  <c r="G103" i="41" s="1"/>
  <c r="H103" i="41" s="1"/>
  <c r="D104" i="41"/>
  <c r="D104" i="40"/>
  <c r="F103" i="40"/>
  <c r="G103" i="40" s="1"/>
  <c r="H103" i="40" s="1"/>
  <c r="E103" i="40"/>
  <c r="E102" i="39"/>
  <c r="D103" i="39"/>
  <c r="F102" i="39"/>
  <c r="G102" i="39" s="1"/>
  <c r="H102" i="39" s="1"/>
  <c r="F102" i="38"/>
  <c r="G102" i="38" s="1"/>
  <c r="H102" i="38" s="1"/>
  <c r="E102" i="38"/>
  <c r="D103" i="38"/>
  <c r="E102" i="37"/>
  <c r="F102" i="37"/>
  <c r="G102" i="37" s="1"/>
  <c r="H102" i="37" s="1"/>
  <c r="D103" i="37"/>
  <c r="F103" i="36"/>
  <c r="G103" i="36" s="1"/>
  <c r="H103" i="36" s="1"/>
  <c r="E103" i="36"/>
  <c r="D104" i="36"/>
  <c r="F103" i="35"/>
  <c r="G103" i="35" s="1"/>
  <c r="H103" i="35" s="1"/>
  <c r="D104" i="35"/>
  <c r="E103" i="35"/>
  <c r="E105" i="34"/>
  <c r="F105" i="34"/>
  <c r="G105" i="34" s="1"/>
  <c r="H105" i="34" s="1"/>
  <c r="D106" i="34"/>
  <c r="C107" i="34"/>
  <c r="D106" i="33"/>
  <c r="F105" i="33"/>
  <c r="G105" i="33" s="1"/>
  <c r="H105" i="33" s="1"/>
  <c r="E105" i="33"/>
  <c r="C107" i="33"/>
  <c r="D107" i="32"/>
  <c r="F106" i="32"/>
  <c r="G106" i="32" s="1"/>
  <c r="H106" i="32" s="1"/>
  <c r="E106" i="32"/>
  <c r="F107" i="32" s="1"/>
  <c r="G107" i="32" s="1"/>
  <c r="H107" i="32" s="1"/>
  <c r="D100" i="3"/>
  <c r="F99" i="3"/>
  <c r="G99" i="3" s="1"/>
  <c r="H99" i="3" s="1"/>
  <c r="E99" i="3"/>
  <c r="F100" i="3" s="1"/>
  <c r="G100" i="3" s="1"/>
  <c r="H100" i="3" s="1"/>
  <c r="I100" i="3" s="1"/>
  <c r="F104" i="51" l="1"/>
  <c r="G104" i="51" s="1"/>
  <c r="H104" i="51" s="1"/>
  <c r="E104" i="51"/>
  <c r="D105" i="51"/>
  <c r="D104" i="50"/>
  <c r="E103" i="50"/>
  <c r="F103" i="50"/>
  <c r="G103" i="50" s="1"/>
  <c r="H103" i="50" s="1"/>
  <c r="D106" i="49"/>
  <c r="F105" i="49"/>
  <c r="G105" i="49" s="1"/>
  <c r="H105" i="49" s="1"/>
  <c r="E105" i="49"/>
  <c r="C107" i="49"/>
  <c r="D105" i="48"/>
  <c r="F104" i="48"/>
  <c r="G104" i="48" s="1"/>
  <c r="H104" i="48" s="1"/>
  <c r="E104" i="48"/>
  <c r="D104" i="47"/>
  <c r="F103" i="47"/>
  <c r="G103" i="47" s="1"/>
  <c r="H103" i="47" s="1"/>
  <c r="E103" i="47"/>
  <c r="F104" i="46"/>
  <c r="G104" i="46" s="1"/>
  <c r="H104" i="46" s="1"/>
  <c r="E104" i="46"/>
  <c r="D105" i="46"/>
  <c r="D104" i="45"/>
  <c r="F103" i="45"/>
  <c r="G103" i="45" s="1"/>
  <c r="H103" i="45" s="1"/>
  <c r="E103" i="45"/>
  <c r="F104" i="44"/>
  <c r="G104" i="44" s="1"/>
  <c r="H104" i="44" s="1"/>
  <c r="E104" i="44"/>
  <c r="D105" i="44"/>
  <c r="F104" i="43"/>
  <c r="G104" i="43" s="1"/>
  <c r="H104" i="43" s="1"/>
  <c r="E104" i="43"/>
  <c r="D105" i="43"/>
  <c r="F104" i="42"/>
  <c r="G104" i="42" s="1"/>
  <c r="H104" i="42" s="1"/>
  <c r="E104" i="42"/>
  <c r="D105" i="42"/>
  <c r="E104" i="41"/>
  <c r="D105" i="41"/>
  <c r="F104" i="41"/>
  <c r="G104" i="41" s="1"/>
  <c r="H104" i="41" s="1"/>
  <c r="F104" i="40"/>
  <c r="G104" i="40" s="1"/>
  <c r="H104" i="40" s="1"/>
  <c r="E104" i="40"/>
  <c r="D105" i="40"/>
  <c r="D104" i="39"/>
  <c r="F103" i="39"/>
  <c r="G103" i="39" s="1"/>
  <c r="H103" i="39" s="1"/>
  <c r="E103" i="39"/>
  <c r="D104" i="38"/>
  <c r="F103" i="38"/>
  <c r="G103" i="38" s="1"/>
  <c r="H103" i="38" s="1"/>
  <c r="E103" i="38"/>
  <c r="D104" i="37"/>
  <c r="E103" i="37"/>
  <c r="F103" i="37"/>
  <c r="G103" i="37" s="1"/>
  <c r="H103" i="37" s="1"/>
  <c r="F104" i="36"/>
  <c r="G104" i="36" s="1"/>
  <c r="H104" i="36" s="1"/>
  <c r="D105" i="36"/>
  <c r="E104" i="36"/>
  <c r="F104" i="35"/>
  <c r="G104" i="35" s="1"/>
  <c r="H104" i="35" s="1"/>
  <c r="D105" i="35"/>
  <c r="E104" i="35"/>
  <c r="D107" i="34"/>
  <c r="F106" i="34"/>
  <c r="G106" i="34" s="1"/>
  <c r="H106" i="34" s="1"/>
  <c r="E106" i="34"/>
  <c r="F107" i="34" s="1"/>
  <c r="G107" i="34" s="1"/>
  <c r="H107" i="34" s="1"/>
  <c r="I107" i="34" s="1"/>
  <c r="D107" i="33"/>
  <c r="F106" i="33"/>
  <c r="G106" i="33" s="1"/>
  <c r="H106" i="33" s="1"/>
  <c r="E106" i="33"/>
  <c r="F107" i="33" s="1"/>
  <c r="G107" i="33" s="1"/>
  <c r="H107" i="33" s="1"/>
  <c r="I107" i="32"/>
  <c r="E107" i="32"/>
  <c r="D108" i="32"/>
  <c r="E100" i="3"/>
  <c r="D101" i="3"/>
  <c r="D106" i="51" l="1"/>
  <c r="F105" i="51"/>
  <c r="G105" i="51" s="1"/>
  <c r="H105" i="51" s="1"/>
  <c r="E105" i="51"/>
  <c r="F107" i="51" s="1"/>
  <c r="G107" i="51" s="1"/>
  <c r="H107" i="51" s="1"/>
  <c r="C107" i="51"/>
  <c r="F104" i="50"/>
  <c r="G104" i="50" s="1"/>
  <c r="H104" i="50" s="1"/>
  <c r="E104" i="50"/>
  <c r="D105" i="50"/>
  <c r="D107" i="49"/>
  <c r="E106" i="49"/>
  <c r="F107" i="49" s="1"/>
  <c r="G107" i="49" s="1"/>
  <c r="H107" i="49" s="1"/>
  <c r="F106" i="49"/>
  <c r="G106" i="49" s="1"/>
  <c r="H106" i="49" s="1"/>
  <c r="D106" i="48"/>
  <c r="F105" i="48"/>
  <c r="G105" i="48" s="1"/>
  <c r="H105" i="48" s="1"/>
  <c r="E105" i="48"/>
  <c r="F107" i="48" s="1"/>
  <c r="G107" i="48" s="1"/>
  <c r="H107" i="48" s="1"/>
  <c r="C107" i="48"/>
  <c r="F104" i="47"/>
  <c r="G104" i="47" s="1"/>
  <c r="H104" i="47" s="1"/>
  <c r="E104" i="47"/>
  <c r="D105" i="47"/>
  <c r="F105" i="46"/>
  <c r="G105" i="46" s="1"/>
  <c r="H105" i="46" s="1"/>
  <c r="E105" i="46"/>
  <c r="F107" i="46" s="1"/>
  <c r="G107" i="46" s="1"/>
  <c r="H107" i="46" s="1"/>
  <c r="D106" i="46"/>
  <c r="C107" i="46"/>
  <c r="F104" i="45"/>
  <c r="G104" i="45" s="1"/>
  <c r="H104" i="45" s="1"/>
  <c r="E104" i="45"/>
  <c r="D105" i="45"/>
  <c r="D106" i="44"/>
  <c r="F105" i="44"/>
  <c r="G105" i="44" s="1"/>
  <c r="H105" i="44" s="1"/>
  <c r="E105" i="44"/>
  <c r="C107" i="44"/>
  <c r="D106" i="43"/>
  <c r="F105" i="43"/>
  <c r="G105" i="43" s="1"/>
  <c r="H105" i="43" s="1"/>
  <c r="E105" i="43"/>
  <c r="C107" i="43"/>
  <c r="F105" i="42"/>
  <c r="G105" i="42" s="1"/>
  <c r="H105" i="42" s="1"/>
  <c r="C107" i="42"/>
  <c r="E105" i="42"/>
  <c r="D106" i="42"/>
  <c r="F105" i="41"/>
  <c r="G105" i="41" s="1"/>
  <c r="H105" i="41" s="1"/>
  <c r="D106" i="41"/>
  <c r="E105" i="41"/>
  <c r="C107" i="41"/>
  <c r="F105" i="40"/>
  <c r="G105" i="40" s="1"/>
  <c r="H105" i="40" s="1"/>
  <c r="E105" i="40"/>
  <c r="F107" i="40" s="1"/>
  <c r="G107" i="40" s="1"/>
  <c r="H107" i="40" s="1"/>
  <c r="D106" i="40"/>
  <c r="C107" i="40"/>
  <c r="F104" i="39"/>
  <c r="G104" i="39" s="1"/>
  <c r="H104" i="39" s="1"/>
  <c r="E104" i="39"/>
  <c r="D105" i="39"/>
  <c r="F104" i="38"/>
  <c r="G104" i="38" s="1"/>
  <c r="H104" i="38" s="1"/>
  <c r="E104" i="38"/>
  <c r="D105" i="38"/>
  <c r="F104" i="37"/>
  <c r="G104" i="37" s="1"/>
  <c r="H104" i="37" s="1"/>
  <c r="E104" i="37"/>
  <c r="D105" i="37"/>
  <c r="D106" i="36"/>
  <c r="F105" i="36"/>
  <c r="G105" i="36" s="1"/>
  <c r="H105" i="36" s="1"/>
  <c r="E105" i="36"/>
  <c r="F107" i="36" s="1"/>
  <c r="G107" i="36" s="1"/>
  <c r="H107" i="36" s="1"/>
  <c r="C107" i="36"/>
  <c r="F105" i="35"/>
  <c r="G105" i="35" s="1"/>
  <c r="H105" i="35" s="1"/>
  <c r="E105" i="35"/>
  <c r="D106" i="35"/>
  <c r="C107" i="35"/>
  <c r="E107" i="34"/>
  <c r="D108" i="34"/>
  <c r="I107" i="33"/>
  <c r="E107" i="33"/>
  <c r="D108" i="33"/>
  <c r="E108" i="32"/>
  <c r="D109" i="32"/>
  <c r="F108" i="32"/>
  <c r="G108" i="32" s="1"/>
  <c r="H108" i="32" s="1"/>
  <c r="D102" i="3"/>
  <c r="F101" i="3"/>
  <c r="G101" i="3" s="1"/>
  <c r="H101" i="3" s="1"/>
  <c r="E101" i="3"/>
  <c r="D107" i="51" l="1"/>
  <c r="F106" i="51"/>
  <c r="G106" i="51" s="1"/>
  <c r="H106" i="51" s="1"/>
  <c r="I107" i="51" s="1"/>
  <c r="E106" i="51"/>
  <c r="D106" i="50"/>
  <c r="F105" i="50"/>
  <c r="G105" i="50" s="1"/>
  <c r="H105" i="50" s="1"/>
  <c r="E105" i="50"/>
  <c r="C107" i="50"/>
  <c r="I107" i="49"/>
  <c r="E107" i="49"/>
  <c r="D108" i="49"/>
  <c r="D107" i="48"/>
  <c r="F106" i="48"/>
  <c r="G106" i="48" s="1"/>
  <c r="H106" i="48" s="1"/>
  <c r="I107" i="48" s="1"/>
  <c r="E106" i="48"/>
  <c r="D106" i="47"/>
  <c r="F105" i="47"/>
  <c r="G105" i="47" s="1"/>
  <c r="H105" i="47" s="1"/>
  <c r="E105" i="47"/>
  <c r="C107" i="47"/>
  <c r="D107" i="46"/>
  <c r="F106" i="46"/>
  <c r="G106" i="46" s="1"/>
  <c r="H106" i="46" s="1"/>
  <c r="E106" i="46"/>
  <c r="I107" i="46"/>
  <c r="D106" i="45"/>
  <c r="E105" i="45"/>
  <c r="F107" i="45" s="1"/>
  <c r="G107" i="45" s="1"/>
  <c r="H107" i="45" s="1"/>
  <c r="F105" i="45"/>
  <c r="G105" i="45" s="1"/>
  <c r="H105" i="45" s="1"/>
  <c r="C107" i="45"/>
  <c r="D107" i="44"/>
  <c r="F106" i="44"/>
  <c r="G106" i="44" s="1"/>
  <c r="H106" i="44" s="1"/>
  <c r="E106" i="44"/>
  <c r="F107" i="44" s="1"/>
  <c r="G107" i="44" s="1"/>
  <c r="H107" i="44" s="1"/>
  <c r="D107" i="43"/>
  <c r="F106" i="43"/>
  <c r="G106" i="43" s="1"/>
  <c r="H106" i="43" s="1"/>
  <c r="E106" i="43"/>
  <c r="F107" i="43" s="1"/>
  <c r="G107" i="43" s="1"/>
  <c r="H107" i="43" s="1"/>
  <c r="D107" i="42"/>
  <c r="E106" i="42"/>
  <c r="F107" i="42" s="1"/>
  <c r="G107" i="42" s="1"/>
  <c r="H107" i="42" s="1"/>
  <c r="I107" i="42" s="1"/>
  <c r="F106" i="42"/>
  <c r="G106" i="42" s="1"/>
  <c r="H106" i="42" s="1"/>
  <c r="D107" i="41"/>
  <c r="F106" i="41"/>
  <c r="G106" i="41" s="1"/>
  <c r="H106" i="41" s="1"/>
  <c r="E106" i="41"/>
  <c r="F107" i="41" s="1"/>
  <c r="G107" i="41" s="1"/>
  <c r="H107" i="41" s="1"/>
  <c r="F106" i="40"/>
  <c r="G106" i="40" s="1"/>
  <c r="H106" i="40" s="1"/>
  <c r="I107" i="40" s="1"/>
  <c r="D107" i="40"/>
  <c r="E106" i="40"/>
  <c r="D106" i="39"/>
  <c r="F105" i="39"/>
  <c r="G105" i="39" s="1"/>
  <c r="H105" i="39" s="1"/>
  <c r="E105" i="39"/>
  <c r="F107" i="39" s="1"/>
  <c r="G107" i="39" s="1"/>
  <c r="H107" i="39" s="1"/>
  <c r="C107" i="39"/>
  <c r="D106" i="38"/>
  <c r="F105" i="38"/>
  <c r="G105" i="38" s="1"/>
  <c r="H105" i="38" s="1"/>
  <c r="E105" i="38"/>
  <c r="F107" i="38" s="1"/>
  <c r="G107" i="38" s="1"/>
  <c r="H107" i="38" s="1"/>
  <c r="C107" i="38"/>
  <c r="D106" i="37"/>
  <c r="F105" i="37"/>
  <c r="G105" i="37" s="1"/>
  <c r="H105" i="37" s="1"/>
  <c r="E105" i="37"/>
  <c r="F107" i="37" s="1"/>
  <c r="G107" i="37" s="1"/>
  <c r="H107" i="37" s="1"/>
  <c r="C107" i="37"/>
  <c r="D107" i="36"/>
  <c r="F106" i="36"/>
  <c r="G106" i="36" s="1"/>
  <c r="H106" i="36" s="1"/>
  <c r="I107" i="36" s="1"/>
  <c r="E106" i="36"/>
  <c r="D107" i="35"/>
  <c r="E106" i="35"/>
  <c r="F107" i="35" s="1"/>
  <c r="G107" i="35" s="1"/>
  <c r="H107" i="35" s="1"/>
  <c r="F106" i="35"/>
  <c r="G106" i="35" s="1"/>
  <c r="H106" i="35" s="1"/>
  <c r="F108" i="34"/>
  <c r="G108" i="34" s="1"/>
  <c r="H108" i="34" s="1"/>
  <c r="E108" i="34"/>
  <c r="D109" i="34"/>
  <c r="D109" i="33"/>
  <c r="F108" i="33"/>
  <c r="G108" i="33" s="1"/>
  <c r="H108" i="33" s="1"/>
  <c r="E108" i="33"/>
  <c r="D110" i="32"/>
  <c r="E109" i="32"/>
  <c r="F109" i="32"/>
  <c r="G109" i="32" s="1"/>
  <c r="H109" i="32" s="1"/>
  <c r="D103" i="3"/>
  <c r="F102" i="3"/>
  <c r="G102" i="3" s="1"/>
  <c r="H102" i="3" s="1"/>
  <c r="E102" i="3"/>
  <c r="E107" i="51" l="1"/>
  <c r="D108" i="51"/>
  <c r="D107" i="50"/>
  <c r="F106" i="50"/>
  <c r="G106" i="50" s="1"/>
  <c r="H106" i="50" s="1"/>
  <c r="E106" i="50"/>
  <c r="F107" i="50" s="1"/>
  <c r="G107" i="50" s="1"/>
  <c r="H107" i="50" s="1"/>
  <c r="D109" i="49"/>
  <c r="F108" i="49"/>
  <c r="G108" i="49" s="1"/>
  <c r="H108" i="49" s="1"/>
  <c r="E108" i="49"/>
  <c r="E107" i="48"/>
  <c r="D108" i="48"/>
  <c r="D107" i="47"/>
  <c r="F106" i="47"/>
  <c r="G106" i="47" s="1"/>
  <c r="H106" i="47" s="1"/>
  <c r="E106" i="47"/>
  <c r="F107" i="47" s="1"/>
  <c r="G107" i="47" s="1"/>
  <c r="H107" i="47" s="1"/>
  <c r="E107" i="46"/>
  <c r="D108" i="46"/>
  <c r="D107" i="45"/>
  <c r="F106" i="45"/>
  <c r="G106" i="45" s="1"/>
  <c r="H106" i="45" s="1"/>
  <c r="I107" i="45" s="1"/>
  <c r="E106" i="45"/>
  <c r="I107" i="44"/>
  <c r="E107" i="44"/>
  <c r="D108" i="44"/>
  <c r="I107" i="43"/>
  <c r="E107" i="43"/>
  <c r="D108" i="43"/>
  <c r="E107" i="42"/>
  <c r="D108" i="42"/>
  <c r="I107" i="41"/>
  <c r="E107" i="41"/>
  <c r="D108" i="41"/>
  <c r="E107" i="40"/>
  <c r="D108" i="40"/>
  <c r="D107" i="39"/>
  <c r="F106" i="39"/>
  <c r="G106" i="39" s="1"/>
  <c r="H106" i="39" s="1"/>
  <c r="I107" i="39" s="1"/>
  <c r="E106" i="39"/>
  <c r="D107" i="38"/>
  <c r="F106" i="38"/>
  <c r="G106" i="38" s="1"/>
  <c r="H106" i="38" s="1"/>
  <c r="I107" i="38" s="1"/>
  <c r="E106" i="38"/>
  <c r="D107" i="37"/>
  <c r="F106" i="37"/>
  <c r="G106" i="37" s="1"/>
  <c r="H106" i="37" s="1"/>
  <c r="I107" i="37" s="1"/>
  <c r="E106" i="37"/>
  <c r="E107" i="36"/>
  <c r="D108" i="36"/>
  <c r="I107" i="35"/>
  <c r="D108" i="35"/>
  <c r="E107" i="35"/>
  <c r="F109" i="34"/>
  <c r="G109" i="34" s="1"/>
  <c r="H109" i="34" s="1"/>
  <c r="D110" i="34"/>
  <c r="E109" i="34"/>
  <c r="F109" i="33"/>
  <c r="G109" i="33" s="1"/>
  <c r="H109" i="33" s="1"/>
  <c r="D110" i="33"/>
  <c r="E109" i="33"/>
  <c r="E110" i="32"/>
  <c r="D111" i="32"/>
  <c r="F110" i="32"/>
  <c r="G110" i="32" s="1"/>
  <c r="H110" i="32" s="1"/>
  <c r="D104" i="3"/>
  <c r="F103" i="3"/>
  <c r="G103" i="3" s="1"/>
  <c r="H103" i="3" s="1"/>
  <c r="E103" i="3"/>
  <c r="D109" i="51" l="1"/>
  <c r="F108" i="51"/>
  <c r="G108" i="51" s="1"/>
  <c r="H108" i="51" s="1"/>
  <c r="E108" i="51"/>
  <c r="I107" i="50"/>
  <c r="E107" i="50"/>
  <c r="D108" i="50"/>
  <c r="F109" i="49"/>
  <c r="G109" i="49" s="1"/>
  <c r="H109" i="49" s="1"/>
  <c r="E109" i="49"/>
  <c r="D110" i="49"/>
  <c r="D109" i="48"/>
  <c r="F108" i="48"/>
  <c r="G108" i="48" s="1"/>
  <c r="H108" i="48" s="1"/>
  <c r="E108" i="48"/>
  <c r="I107" i="47"/>
  <c r="E107" i="47"/>
  <c r="D108" i="47"/>
  <c r="F108" i="46"/>
  <c r="G108" i="46" s="1"/>
  <c r="H108" i="46" s="1"/>
  <c r="E108" i="46"/>
  <c r="D109" i="46"/>
  <c r="E107" i="45"/>
  <c r="D108" i="45"/>
  <c r="F108" i="44"/>
  <c r="G108" i="44" s="1"/>
  <c r="H108" i="44" s="1"/>
  <c r="E108" i="44"/>
  <c r="D109" i="44"/>
  <c r="D109" i="43"/>
  <c r="E108" i="43"/>
  <c r="F108" i="43"/>
  <c r="G108" i="43" s="1"/>
  <c r="H108" i="43" s="1"/>
  <c r="F108" i="42"/>
  <c r="G108" i="42" s="1"/>
  <c r="H108" i="42" s="1"/>
  <c r="D109" i="42"/>
  <c r="E108" i="42"/>
  <c r="F108" i="41"/>
  <c r="G108" i="41" s="1"/>
  <c r="H108" i="41" s="1"/>
  <c r="D109" i="41"/>
  <c r="E108" i="41"/>
  <c r="E108" i="40"/>
  <c r="F108" i="40"/>
  <c r="G108" i="40" s="1"/>
  <c r="H108" i="40" s="1"/>
  <c r="D109" i="40"/>
  <c r="E107" i="39"/>
  <c r="D108" i="39"/>
  <c r="E107" i="38"/>
  <c r="D108" i="38"/>
  <c r="E107" i="37"/>
  <c r="D108" i="37"/>
  <c r="D109" i="36"/>
  <c r="E108" i="36"/>
  <c r="F108" i="36"/>
  <c r="G108" i="36" s="1"/>
  <c r="H108" i="36" s="1"/>
  <c r="F108" i="35"/>
  <c r="G108" i="35" s="1"/>
  <c r="H108" i="35" s="1"/>
  <c r="D109" i="35"/>
  <c r="E108" i="35"/>
  <c r="F110" i="34"/>
  <c r="G110" i="34" s="1"/>
  <c r="H110" i="34" s="1"/>
  <c r="E110" i="34"/>
  <c r="D111" i="34"/>
  <c r="D111" i="33"/>
  <c r="F110" i="33"/>
  <c r="G110" i="33" s="1"/>
  <c r="H110" i="33" s="1"/>
  <c r="E110" i="33"/>
  <c r="E111" i="32"/>
  <c r="F111" i="32"/>
  <c r="G111" i="32" s="1"/>
  <c r="H111" i="32" s="1"/>
  <c r="D112" i="32"/>
  <c r="E104" i="3"/>
  <c r="F104" i="3"/>
  <c r="G104" i="3" s="1"/>
  <c r="H104" i="3" s="1"/>
  <c r="D105" i="3"/>
  <c r="F109" i="51" l="1"/>
  <c r="G109" i="51" s="1"/>
  <c r="H109" i="51" s="1"/>
  <c r="E109" i="51"/>
  <c r="D110" i="51"/>
  <c r="D109" i="50"/>
  <c r="F108" i="50"/>
  <c r="G108" i="50" s="1"/>
  <c r="H108" i="50" s="1"/>
  <c r="E108" i="50"/>
  <c r="F110" i="49"/>
  <c r="G110" i="49" s="1"/>
  <c r="H110" i="49" s="1"/>
  <c r="E110" i="49"/>
  <c r="D111" i="49"/>
  <c r="E109" i="48"/>
  <c r="D110" i="48"/>
  <c r="F109" i="48"/>
  <c r="G109" i="48" s="1"/>
  <c r="H109" i="48" s="1"/>
  <c r="E108" i="47"/>
  <c r="F108" i="47"/>
  <c r="G108" i="47" s="1"/>
  <c r="H108" i="47" s="1"/>
  <c r="D109" i="47"/>
  <c r="D110" i="46"/>
  <c r="F109" i="46"/>
  <c r="G109" i="46" s="1"/>
  <c r="H109" i="46" s="1"/>
  <c r="E109" i="46"/>
  <c r="F108" i="45"/>
  <c r="G108" i="45" s="1"/>
  <c r="H108" i="45" s="1"/>
  <c r="E108" i="45"/>
  <c r="D109" i="45"/>
  <c r="F109" i="44"/>
  <c r="G109" i="44" s="1"/>
  <c r="H109" i="44" s="1"/>
  <c r="D110" i="44"/>
  <c r="E109" i="44"/>
  <c r="D110" i="43"/>
  <c r="F109" i="43"/>
  <c r="G109" i="43" s="1"/>
  <c r="H109" i="43" s="1"/>
  <c r="E109" i="43"/>
  <c r="F109" i="42"/>
  <c r="G109" i="42" s="1"/>
  <c r="H109" i="42" s="1"/>
  <c r="D110" i="42"/>
  <c r="E109" i="42"/>
  <c r="E109" i="41"/>
  <c r="F109" i="41"/>
  <c r="G109" i="41" s="1"/>
  <c r="H109" i="41" s="1"/>
  <c r="D110" i="41"/>
  <c r="D110" i="40"/>
  <c r="F109" i="40"/>
  <c r="G109" i="40" s="1"/>
  <c r="H109" i="40" s="1"/>
  <c r="E109" i="40"/>
  <c r="D109" i="39"/>
  <c r="E108" i="39"/>
  <c r="F108" i="39"/>
  <c r="G108" i="39" s="1"/>
  <c r="H108" i="39" s="1"/>
  <c r="F108" i="38"/>
  <c r="G108" i="38" s="1"/>
  <c r="H108" i="38" s="1"/>
  <c r="E108" i="38"/>
  <c r="D109" i="38"/>
  <c r="D109" i="37"/>
  <c r="E108" i="37"/>
  <c r="F108" i="37"/>
  <c r="G108" i="37" s="1"/>
  <c r="H108" i="37" s="1"/>
  <c r="D110" i="36"/>
  <c r="F109" i="36"/>
  <c r="G109" i="36" s="1"/>
  <c r="H109" i="36" s="1"/>
  <c r="E109" i="36"/>
  <c r="F109" i="35"/>
  <c r="G109" i="35" s="1"/>
  <c r="H109" i="35" s="1"/>
  <c r="D110" i="35"/>
  <c r="E109" i="35"/>
  <c r="D112" i="34"/>
  <c r="E111" i="34"/>
  <c r="F111" i="34"/>
  <c r="G111" i="34" s="1"/>
  <c r="H111" i="34" s="1"/>
  <c r="D112" i="33"/>
  <c r="F111" i="33"/>
  <c r="G111" i="33" s="1"/>
  <c r="H111" i="33" s="1"/>
  <c r="E111" i="33"/>
  <c r="F112" i="32"/>
  <c r="G112" i="32" s="1"/>
  <c r="H112" i="32" s="1"/>
  <c r="D113" i="32"/>
  <c r="E112" i="32"/>
  <c r="F114" i="32" s="1"/>
  <c r="G114" i="32" s="1"/>
  <c r="H114" i="32" s="1"/>
  <c r="C114" i="32"/>
  <c r="C107" i="3"/>
  <c r="D106" i="3"/>
  <c r="E105" i="3"/>
  <c r="F107" i="3" s="1"/>
  <c r="G107" i="3" s="1"/>
  <c r="H107" i="3" s="1"/>
  <c r="F105" i="3"/>
  <c r="G105" i="3" s="1"/>
  <c r="H105" i="3" s="1"/>
  <c r="D111" i="51" l="1"/>
  <c r="E110" i="51"/>
  <c r="F110" i="51"/>
  <c r="G110" i="51" s="1"/>
  <c r="H110" i="51" s="1"/>
  <c r="F109" i="50"/>
  <c r="G109" i="50" s="1"/>
  <c r="H109" i="50" s="1"/>
  <c r="E109" i="50"/>
  <c r="D110" i="50"/>
  <c r="D112" i="49"/>
  <c r="F111" i="49"/>
  <c r="G111" i="49" s="1"/>
  <c r="H111" i="49" s="1"/>
  <c r="E111" i="49"/>
  <c r="F110" i="48"/>
  <c r="G110" i="48" s="1"/>
  <c r="H110" i="48" s="1"/>
  <c r="E110" i="48"/>
  <c r="D111" i="48"/>
  <c r="F109" i="47"/>
  <c r="G109" i="47" s="1"/>
  <c r="H109" i="47" s="1"/>
  <c r="E109" i="47"/>
  <c r="D110" i="47"/>
  <c r="F110" i="46"/>
  <c r="G110" i="46" s="1"/>
  <c r="H110" i="46" s="1"/>
  <c r="E110" i="46"/>
  <c r="D111" i="46"/>
  <c r="D110" i="45"/>
  <c r="F109" i="45"/>
  <c r="G109" i="45" s="1"/>
  <c r="H109" i="45" s="1"/>
  <c r="E109" i="45"/>
  <c r="F110" i="44"/>
  <c r="G110" i="44" s="1"/>
  <c r="H110" i="44" s="1"/>
  <c r="E110" i="44"/>
  <c r="D111" i="44"/>
  <c r="D111" i="43"/>
  <c r="F110" i="43"/>
  <c r="G110" i="43" s="1"/>
  <c r="H110" i="43" s="1"/>
  <c r="E110" i="43"/>
  <c r="F110" i="42"/>
  <c r="G110" i="42" s="1"/>
  <c r="H110" i="42" s="1"/>
  <c r="D111" i="42"/>
  <c r="E110" i="42"/>
  <c r="F110" i="41"/>
  <c r="G110" i="41" s="1"/>
  <c r="H110" i="41" s="1"/>
  <c r="D111" i="41"/>
  <c r="E110" i="41"/>
  <c r="D111" i="40"/>
  <c r="F110" i="40"/>
  <c r="G110" i="40" s="1"/>
  <c r="H110" i="40" s="1"/>
  <c r="E110" i="40"/>
  <c r="E109" i="39"/>
  <c r="D110" i="39"/>
  <c r="F109" i="39"/>
  <c r="G109" i="39" s="1"/>
  <c r="H109" i="39" s="1"/>
  <c r="F109" i="38"/>
  <c r="G109" i="38" s="1"/>
  <c r="H109" i="38" s="1"/>
  <c r="D110" i="38"/>
  <c r="E109" i="38"/>
  <c r="E109" i="37"/>
  <c r="D110" i="37"/>
  <c r="F109" i="37"/>
  <c r="G109" i="37" s="1"/>
  <c r="H109" i="37" s="1"/>
  <c r="D111" i="36"/>
  <c r="F110" i="36"/>
  <c r="G110" i="36" s="1"/>
  <c r="H110" i="36" s="1"/>
  <c r="E110" i="36"/>
  <c r="F110" i="35"/>
  <c r="G110" i="35" s="1"/>
  <c r="H110" i="35" s="1"/>
  <c r="E110" i="35"/>
  <c r="D111" i="35"/>
  <c r="F112" i="34"/>
  <c r="G112" i="34" s="1"/>
  <c r="H112" i="34" s="1"/>
  <c r="E112" i="34"/>
  <c r="D113" i="34"/>
  <c r="C114" i="34"/>
  <c r="F112" i="33"/>
  <c r="G112" i="33" s="1"/>
  <c r="H112" i="33" s="1"/>
  <c r="E112" i="33"/>
  <c r="F114" i="33" s="1"/>
  <c r="G114" i="33" s="1"/>
  <c r="H114" i="33" s="1"/>
  <c r="C114" i="33"/>
  <c r="D113" i="33"/>
  <c r="E113" i="32"/>
  <c r="D114" i="32"/>
  <c r="F113" i="32"/>
  <c r="G113" i="32" s="1"/>
  <c r="H113" i="32" s="1"/>
  <c r="I114" i="32" s="1"/>
  <c r="D107" i="3"/>
  <c r="E106" i="3"/>
  <c r="F106" i="3"/>
  <c r="G106" i="3" s="1"/>
  <c r="H106" i="3" s="1"/>
  <c r="I107" i="3"/>
  <c r="D112" i="51" l="1"/>
  <c r="F111" i="51"/>
  <c r="G111" i="51" s="1"/>
  <c r="H111" i="51" s="1"/>
  <c r="E111" i="51"/>
  <c r="F110" i="50"/>
  <c r="G110" i="50" s="1"/>
  <c r="H110" i="50" s="1"/>
  <c r="E110" i="50"/>
  <c r="D111" i="50"/>
  <c r="F112" i="49"/>
  <c r="G112" i="49" s="1"/>
  <c r="H112" i="49" s="1"/>
  <c r="E112" i="49"/>
  <c r="D113" i="49"/>
  <c r="C114" i="49"/>
  <c r="F111" i="48"/>
  <c r="G111" i="48" s="1"/>
  <c r="H111" i="48" s="1"/>
  <c r="D112" i="48"/>
  <c r="E111" i="48"/>
  <c r="D111" i="47"/>
  <c r="F110" i="47"/>
  <c r="G110" i="47" s="1"/>
  <c r="H110" i="47" s="1"/>
  <c r="E110" i="47"/>
  <c r="D112" i="46"/>
  <c r="E111" i="46"/>
  <c r="F111" i="46"/>
  <c r="G111" i="46" s="1"/>
  <c r="H111" i="46" s="1"/>
  <c r="F110" i="45"/>
  <c r="G110" i="45" s="1"/>
  <c r="H110" i="45" s="1"/>
  <c r="E110" i="45"/>
  <c r="D111" i="45"/>
  <c r="D112" i="44"/>
  <c r="F111" i="44"/>
  <c r="G111" i="44" s="1"/>
  <c r="H111" i="44" s="1"/>
  <c r="E111" i="44"/>
  <c r="F111" i="43"/>
  <c r="G111" i="43" s="1"/>
  <c r="H111" i="43" s="1"/>
  <c r="E111" i="43"/>
  <c r="D112" i="43"/>
  <c r="F111" i="42"/>
  <c r="G111" i="42" s="1"/>
  <c r="H111" i="42" s="1"/>
  <c r="D112" i="42"/>
  <c r="E111" i="42"/>
  <c r="D112" i="41"/>
  <c r="F111" i="41"/>
  <c r="G111" i="41" s="1"/>
  <c r="H111" i="41" s="1"/>
  <c r="E111" i="41"/>
  <c r="E111" i="40"/>
  <c r="F111" i="40"/>
  <c r="G111" i="40" s="1"/>
  <c r="H111" i="40" s="1"/>
  <c r="D112" i="40"/>
  <c r="F110" i="39"/>
  <c r="G110" i="39" s="1"/>
  <c r="H110" i="39" s="1"/>
  <c r="D111" i="39"/>
  <c r="E110" i="39"/>
  <c r="D111" i="38"/>
  <c r="E110" i="38"/>
  <c r="F110" i="38"/>
  <c r="G110" i="38" s="1"/>
  <c r="H110" i="38" s="1"/>
  <c r="F110" i="37"/>
  <c r="G110" i="37" s="1"/>
  <c r="H110" i="37" s="1"/>
  <c r="D111" i="37"/>
  <c r="E110" i="37"/>
  <c r="D112" i="36"/>
  <c r="F111" i="36"/>
  <c r="G111" i="36" s="1"/>
  <c r="H111" i="36" s="1"/>
  <c r="E111" i="36"/>
  <c r="D112" i="35"/>
  <c r="E111" i="35"/>
  <c r="F111" i="35"/>
  <c r="G111" i="35" s="1"/>
  <c r="H111" i="35" s="1"/>
  <c r="F113" i="34"/>
  <c r="G113" i="34" s="1"/>
  <c r="H113" i="34" s="1"/>
  <c r="E113" i="34"/>
  <c r="F114" i="34" s="1"/>
  <c r="G114" i="34" s="1"/>
  <c r="H114" i="34" s="1"/>
  <c r="D114" i="34"/>
  <c r="D114" i="33"/>
  <c r="F113" i="33"/>
  <c r="G113" i="33" s="1"/>
  <c r="H113" i="33" s="1"/>
  <c r="I114" i="33" s="1"/>
  <c r="E113" i="33"/>
  <c r="D115" i="32"/>
  <c r="E114" i="32"/>
  <c r="D108" i="3"/>
  <c r="E107" i="3"/>
  <c r="F112" i="51" l="1"/>
  <c r="G112" i="51" s="1"/>
  <c r="H112" i="51" s="1"/>
  <c r="E112" i="51"/>
  <c r="F114" i="51" s="1"/>
  <c r="G114" i="51" s="1"/>
  <c r="H114" i="51" s="1"/>
  <c r="D113" i="51"/>
  <c r="C114" i="51"/>
  <c r="D112" i="50"/>
  <c r="E111" i="50"/>
  <c r="F111" i="50"/>
  <c r="G111" i="50" s="1"/>
  <c r="H111" i="50" s="1"/>
  <c r="D114" i="49"/>
  <c r="F113" i="49"/>
  <c r="G113" i="49" s="1"/>
  <c r="H113" i="49" s="1"/>
  <c r="E113" i="49"/>
  <c r="F114" i="49" s="1"/>
  <c r="G114" i="49" s="1"/>
  <c r="H114" i="49" s="1"/>
  <c r="I114" i="49" s="1"/>
  <c r="F112" i="48"/>
  <c r="G112" i="48" s="1"/>
  <c r="H112" i="48" s="1"/>
  <c r="E112" i="48"/>
  <c r="F114" i="48" s="1"/>
  <c r="G114" i="48" s="1"/>
  <c r="H114" i="48" s="1"/>
  <c r="D113" i="48"/>
  <c r="C114" i="48"/>
  <c r="D112" i="47"/>
  <c r="F111" i="47"/>
  <c r="G111" i="47" s="1"/>
  <c r="H111" i="47" s="1"/>
  <c r="E111" i="47"/>
  <c r="F112" i="46"/>
  <c r="G112" i="46" s="1"/>
  <c r="H112" i="46" s="1"/>
  <c r="E112" i="46"/>
  <c r="F114" i="46" s="1"/>
  <c r="G114" i="46" s="1"/>
  <c r="H114" i="46" s="1"/>
  <c r="D113" i="46"/>
  <c r="C114" i="46"/>
  <c r="D112" i="45"/>
  <c r="F111" i="45"/>
  <c r="G111" i="45" s="1"/>
  <c r="H111" i="45" s="1"/>
  <c r="E111" i="45"/>
  <c r="F112" i="44"/>
  <c r="G112" i="44" s="1"/>
  <c r="H112" i="44" s="1"/>
  <c r="E112" i="44"/>
  <c r="D113" i="44"/>
  <c r="C114" i="44"/>
  <c r="F112" i="43"/>
  <c r="G112" i="43" s="1"/>
  <c r="H112" i="43" s="1"/>
  <c r="E112" i="43"/>
  <c r="F114" i="43" s="1"/>
  <c r="G114" i="43" s="1"/>
  <c r="H114" i="43" s="1"/>
  <c r="D113" i="43"/>
  <c r="C114" i="43"/>
  <c r="F112" i="42"/>
  <c r="G112" i="42" s="1"/>
  <c r="H112" i="42" s="1"/>
  <c r="D113" i="42"/>
  <c r="C114" i="42"/>
  <c r="E112" i="42"/>
  <c r="F112" i="41"/>
  <c r="G112" i="41" s="1"/>
  <c r="H112" i="41" s="1"/>
  <c r="D113" i="41"/>
  <c r="C114" i="41"/>
  <c r="E112" i="41"/>
  <c r="D113" i="40"/>
  <c r="E112" i="40"/>
  <c r="C114" i="40"/>
  <c r="F112" i="40"/>
  <c r="G112" i="40" s="1"/>
  <c r="H112" i="40" s="1"/>
  <c r="F111" i="39"/>
  <c r="G111" i="39" s="1"/>
  <c r="H111" i="39" s="1"/>
  <c r="E111" i="39"/>
  <c r="D112" i="39"/>
  <c r="E111" i="38"/>
  <c r="F111" i="38"/>
  <c r="G111" i="38" s="1"/>
  <c r="H111" i="38" s="1"/>
  <c r="D112" i="38"/>
  <c r="D112" i="37"/>
  <c r="F111" i="37"/>
  <c r="G111" i="37" s="1"/>
  <c r="H111" i="37" s="1"/>
  <c r="E111" i="37"/>
  <c r="F112" i="36"/>
  <c r="G112" i="36" s="1"/>
  <c r="H112" i="36" s="1"/>
  <c r="E112" i="36"/>
  <c r="D113" i="36"/>
  <c r="C114" i="36"/>
  <c r="E112" i="35"/>
  <c r="F114" i="35" s="1"/>
  <c r="G114" i="35" s="1"/>
  <c r="H114" i="35" s="1"/>
  <c r="F112" i="35"/>
  <c r="G112" i="35" s="1"/>
  <c r="H112" i="35" s="1"/>
  <c r="D113" i="35"/>
  <c r="C114" i="35"/>
  <c r="I114" i="34"/>
  <c r="D115" i="34"/>
  <c r="E114" i="34"/>
  <c r="D115" i="33"/>
  <c r="E114" i="33"/>
  <c r="D116" i="32"/>
  <c r="F115" i="32"/>
  <c r="G115" i="32" s="1"/>
  <c r="H115" i="32" s="1"/>
  <c r="E115" i="32"/>
  <c r="F108" i="3"/>
  <c r="G108" i="3" s="1"/>
  <c r="H108" i="3" s="1"/>
  <c r="D109" i="3"/>
  <c r="E108" i="3"/>
  <c r="D114" i="51" l="1"/>
  <c r="F113" i="51"/>
  <c r="G113" i="51" s="1"/>
  <c r="H113" i="51" s="1"/>
  <c r="E113" i="51"/>
  <c r="I114" i="51"/>
  <c r="F112" i="50"/>
  <c r="G112" i="50" s="1"/>
  <c r="H112" i="50" s="1"/>
  <c r="E112" i="50"/>
  <c r="F114" i="50" s="1"/>
  <c r="G114" i="50" s="1"/>
  <c r="H114" i="50" s="1"/>
  <c r="D113" i="50"/>
  <c r="C114" i="50"/>
  <c r="D115" i="49"/>
  <c r="E114" i="49"/>
  <c r="D114" i="48"/>
  <c r="F113" i="48"/>
  <c r="G113" i="48" s="1"/>
  <c r="H113" i="48" s="1"/>
  <c r="I114" i="48" s="1"/>
  <c r="E113" i="48"/>
  <c r="F112" i="47"/>
  <c r="G112" i="47" s="1"/>
  <c r="H112" i="47" s="1"/>
  <c r="E112" i="47"/>
  <c r="D113" i="47"/>
  <c r="C114" i="47"/>
  <c r="D114" i="46"/>
  <c r="F113" i="46"/>
  <c r="G113" i="46" s="1"/>
  <c r="H113" i="46" s="1"/>
  <c r="E113" i="46"/>
  <c r="I114" i="46"/>
  <c r="F112" i="45"/>
  <c r="G112" i="45" s="1"/>
  <c r="H112" i="45" s="1"/>
  <c r="E112" i="45"/>
  <c r="F114" i="45" s="1"/>
  <c r="G114" i="45" s="1"/>
  <c r="H114" i="45" s="1"/>
  <c r="D113" i="45"/>
  <c r="C114" i="45"/>
  <c r="D114" i="44"/>
  <c r="F113" i="44"/>
  <c r="G113" i="44" s="1"/>
  <c r="H113" i="44" s="1"/>
  <c r="E113" i="44"/>
  <c r="F114" i="44" s="1"/>
  <c r="G114" i="44" s="1"/>
  <c r="H114" i="44" s="1"/>
  <c r="D114" i="43"/>
  <c r="F113" i="43"/>
  <c r="G113" i="43" s="1"/>
  <c r="H113" i="43" s="1"/>
  <c r="E113" i="43"/>
  <c r="I114" i="43"/>
  <c r="F113" i="42"/>
  <c r="G113" i="42" s="1"/>
  <c r="H113" i="42" s="1"/>
  <c r="D114" i="42"/>
  <c r="E113" i="42"/>
  <c r="F114" i="42" s="1"/>
  <c r="G114" i="42" s="1"/>
  <c r="H114" i="42" s="1"/>
  <c r="D114" i="41"/>
  <c r="F113" i="41"/>
  <c r="G113" i="41" s="1"/>
  <c r="H113" i="41" s="1"/>
  <c r="E113" i="41"/>
  <c r="F114" i="41" s="1"/>
  <c r="G114" i="41" s="1"/>
  <c r="H114" i="41" s="1"/>
  <c r="D114" i="40"/>
  <c r="E113" i="40"/>
  <c r="F114" i="40" s="1"/>
  <c r="G114" i="40" s="1"/>
  <c r="H114" i="40" s="1"/>
  <c r="F113" i="40"/>
  <c r="G113" i="40" s="1"/>
  <c r="H113" i="40" s="1"/>
  <c r="F112" i="39"/>
  <c r="G112" i="39" s="1"/>
  <c r="H112" i="39" s="1"/>
  <c r="E112" i="39"/>
  <c r="D113" i="39"/>
  <c r="C114" i="39"/>
  <c r="F112" i="38"/>
  <c r="G112" i="38" s="1"/>
  <c r="H112" i="38" s="1"/>
  <c r="E112" i="38"/>
  <c r="D113" i="38"/>
  <c r="C114" i="38"/>
  <c r="F112" i="37"/>
  <c r="G112" i="37" s="1"/>
  <c r="H112" i="37" s="1"/>
  <c r="E112" i="37"/>
  <c r="D113" i="37"/>
  <c r="C114" i="37"/>
  <c r="E113" i="36"/>
  <c r="F114" i="36" s="1"/>
  <c r="G114" i="36" s="1"/>
  <c r="H114" i="36" s="1"/>
  <c r="F113" i="36"/>
  <c r="G113" i="36" s="1"/>
  <c r="H113" i="36" s="1"/>
  <c r="D114" i="36"/>
  <c r="F113" i="35"/>
  <c r="G113" i="35" s="1"/>
  <c r="H113" i="35" s="1"/>
  <c r="I114" i="35" s="1"/>
  <c r="E113" i="35"/>
  <c r="D114" i="35"/>
  <c r="F115" i="34"/>
  <c r="G115" i="34" s="1"/>
  <c r="H115" i="34" s="1"/>
  <c r="E115" i="34"/>
  <c r="D116" i="34"/>
  <c r="F115" i="33"/>
  <c r="G115" i="33" s="1"/>
  <c r="H115" i="33" s="1"/>
  <c r="D116" i="33"/>
  <c r="E115" i="33"/>
  <c r="E116" i="32"/>
  <c r="D117" i="32"/>
  <c r="F116" i="32"/>
  <c r="G116" i="32" s="1"/>
  <c r="H116" i="32" s="1"/>
  <c r="D110" i="3"/>
  <c r="F109" i="3"/>
  <c r="G109" i="3" s="1"/>
  <c r="H109" i="3" s="1"/>
  <c r="E109" i="3"/>
  <c r="D115" i="51" l="1"/>
  <c r="E114" i="51"/>
  <c r="F113" i="50"/>
  <c r="G113" i="50" s="1"/>
  <c r="H113" i="50" s="1"/>
  <c r="I114" i="50" s="1"/>
  <c r="E113" i="50"/>
  <c r="D114" i="50"/>
  <c r="D116" i="49"/>
  <c r="F115" i="49"/>
  <c r="G115" i="49" s="1"/>
  <c r="H115" i="49" s="1"/>
  <c r="E115" i="49"/>
  <c r="D115" i="48"/>
  <c r="E114" i="48"/>
  <c r="D114" i="47"/>
  <c r="F113" i="47"/>
  <c r="G113" i="47" s="1"/>
  <c r="H113" i="47" s="1"/>
  <c r="E113" i="47"/>
  <c r="F114" i="47" s="1"/>
  <c r="G114" i="47" s="1"/>
  <c r="H114" i="47" s="1"/>
  <c r="I114" i="47" s="1"/>
  <c r="D115" i="46"/>
  <c r="E114" i="46"/>
  <c r="F113" i="45"/>
  <c r="G113" i="45" s="1"/>
  <c r="H113" i="45" s="1"/>
  <c r="I114" i="45" s="1"/>
  <c r="E113" i="45"/>
  <c r="D114" i="45"/>
  <c r="I114" i="44"/>
  <c r="D115" i="44"/>
  <c r="E114" i="44"/>
  <c r="D115" i="43"/>
  <c r="E114" i="43"/>
  <c r="I114" i="42"/>
  <c r="D115" i="42"/>
  <c r="E114" i="42"/>
  <c r="I114" i="41"/>
  <c r="D115" i="41"/>
  <c r="E114" i="41"/>
  <c r="I114" i="40"/>
  <c r="D115" i="40"/>
  <c r="E114" i="40"/>
  <c r="D114" i="39"/>
  <c r="F113" i="39"/>
  <c r="G113" i="39" s="1"/>
  <c r="H113" i="39" s="1"/>
  <c r="E113" i="39"/>
  <c r="F114" i="39" s="1"/>
  <c r="G114" i="39" s="1"/>
  <c r="H114" i="39" s="1"/>
  <c r="D114" i="38"/>
  <c r="F113" i="38"/>
  <c r="G113" i="38" s="1"/>
  <c r="H113" i="38" s="1"/>
  <c r="E113" i="38"/>
  <c r="F114" i="38" s="1"/>
  <c r="G114" i="38" s="1"/>
  <c r="H114" i="38" s="1"/>
  <c r="F113" i="37"/>
  <c r="G113" i="37" s="1"/>
  <c r="H113" i="37" s="1"/>
  <c r="E113" i="37"/>
  <c r="F114" i="37" s="1"/>
  <c r="G114" i="37" s="1"/>
  <c r="H114" i="37" s="1"/>
  <c r="D114" i="37"/>
  <c r="I114" i="36"/>
  <c r="D115" i="36"/>
  <c r="E114" i="36"/>
  <c r="D115" i="35"/>
  <c r="E114" i="35"/>
  <c r="D117" i="34"/>
  <c r="F116" i="34"/>
  <c r="G116" i="34" s="1"/>
  <c r="H116" i="34" s="1"/>
  <c r="E116" i="34"/>
  <c r="F116" i="33"/>
  <c r="G116" i="33" s="1"/>
  <c r="H116" i="33" s="1"/>
  <c r="E116" i="33"/>
  <c r="D117" i="33"/>
  <c r="D118" i="32"/>
  <c r="F117" i="32"/>
  <c r="G117" i="32" s="1"/>
  <c r="H117" i="32" s="1"/>
  <c r="E117" i="32"/>
  <c r="D111" i="3"/>
  <c r="F110" i="3"/>
  <c r="G110" i="3" s="1"/>
  <c r="H110" i="3" s="1"/>
  <c r="E110" i="3"/>
  <c r="D116" i="51" l="1"/>
  <c r="F115" i="51"/>
  <c r="G115" i="51" s="1"/>
  <c r="H115" i="51" s="1"/>
  <c r="E115" i="51"/>
  <c r="D115" i="50"/>
  <c r="E114" i="50"/>
  <c r="D117" i="49"/>
  <c r="F116" i="49"/>
  <c r="G116" i="49" s="1"/>
  <c r="H116" i="49" s="1"/>
  <c r="E116" i="49"/>
  <c r="F115" i="48"/>
  <c r="G115" i="48" s="1"/>
  <c r="H115" i="48" s="1"/>
  <c r="E115" i="48"/>
  <c r="D116" i="48"/>
  <c r="D115" i="47"/>
  <c r="E114" i="47"/>
  <c r="D116" i="46"/>
  <c r="F115" i="46"/>
  <c r="G115" i="46" s="1"/>
  <c r="H115" i="46" s="1"/>
  <c r="E115" i="46"/>
  <c r="D115" i="45"/>
  <c r="E114" i="45"/>
  <c r="D116" i="44"/>
  <c r="F115" i="44"/>
  <c r="G115" i="44" s="1"/>
  <c r="H115" i="44" s="1"/>
  <c r="E115" i="44"/>
  <c r="D116" i="43"/>
  <c r="F115" i="43"/>
  <c r="G115" i="43" s="1"/>
  <c r="H115" i="43" s="1"/>
  <c r="E115" i="43"/>
  <c r="D116" i="42"/>
  <c r="E115" i="42"/>
  <c r="F115" i="42"/>
  <c r="G115" i="42" s="1"/>
  <c r="H115" i="42" s="1"/>
  <c r="D116" i="41"/>
  <c r="E115" i="41"/>
  <c r="F115" i="41"/>
  <c r="G115" i="41" s="1"/>
  <c r="H115" i="41" s="1"/>
  <c r="E115" i="40"/>
  <c r="D116" i="40"/>
  <c r="F115" i="40"/>
  <c r="G115" i="40" s="1"/>
  <c r="H115" i="40" s="1"/>
  <c r="I114" i="39"/>
  <c r="D115" i="39"/>
  <c r="E114" i="39"/>
  <c r="I114" i="38"/>
  <c r="D115" i="38"/>
  <c r="E114" i="38"/>
  <c r="I114" i="37"/>
  <c r="D115" i="37"/>
  <c r="E114" i="37"/>
  <c r="D116" i="36"/>
  <c r="F115" i="36"/>
  <c r="G115" i="36" s="1"/>
  <c r="H115" i="36" s="1"/>
  <c r="E115" i="36"/>
  <c r="E115" i="35"/>
  <c r="D116" i="35"/>
  <c r="F115" i="35"/>
  <c r="G115" i="35" s="1"/>
  <c r="H115" i="35" s="1"/>
  <c r="F117" i="34"/>
  <c r="G117" i="34" s="1"/>
  <c r="H117" i="34" s="1"/>
  <c r="E117" i="34"/>
  <c r="D118" i="34"/>
  <c r="D118" i="33"/>
  <c r="F117" i="33"/>
  <c r="G117" i="33" s="1"/>
  <c r="H117" i="33" s="1"/>
  <c r="E117" i="33"/>
  <c r="D119" i="32"/>
  <c r="F118" i="32"/>
  <c r="G118" i="32" s="1"/>
  <c r="H118" i="32" s="1"/>
  <c r="E118" i="32"/>
  <c r="D112" i="3"/>
  <c r="E111" i="3"/>
  <c r="F111" i="3"/>
  <c r="G111" i="3" s="1"/>
  <c r="H111" i="3" s="1"/>
  <c r="D117" i="51" l="1"/>
  <c r="F116" i="51"/>
  <c r="G116" i="51" s="1"/>
  <c r="H116" i="51" s="1"/>
  <c r="E116" i="51"/>
  <c r="D116" i="50"/>
  <c r="F115" i="50"/>
  <c r="G115" i="50" s="1"/>
  <c r="H115" i="50" s="1"/>
  <c r="E115" i="50"/>
  <c r="F117" i="49"/>
  <c r="G117" i="49" s="1"/>
  <c r="H117" i="49" s="1"/>
  <c r="E117" i="49"/>
  <c r="D118" i="49"/>
  <c r="D117" i="48"/>
  <c r="F116" i="48"/>
  <c r="G116" i="48" s="1"/>
  <c r="H116" i="48" s="1"/>
  <c r="E116" i="48"/>
  <c r="F115" i="47"/>
  <c r="G115" i="47" s="1"/>
  <c r="H115" i="47" s="1"/>
  <c r="E115" i="47"/>
  <c r="D116" i="47"/>
  <c r="D117" i="46"/>
  <c r="F116" i="46"/>
  <c r="G116" i="46" s="1"/>
  <c r="H116" i="46" s="1"/>
  <c r="E116" i="46"/>
  <c r="F115" i="45"/>
  <c r="G115" i="45" s="1"/>
  <c r="H115" i="45" s="1"/>
  <c r="D116" i="45"/>
  <c r="E115" i="45"/>
  <c r="D117" i="44"/>
  <c r="F116" i="44"/>
  <c r="G116" i="44" s="1"/>
  <c r="H116" i="44" s="1"/>
  <c r="E116" i="44"/>
  <c r="F116" i="43"/>
  <c r="G116" i="43" s="1"/>
  <c r="H116" i="43" s="1"/>
  <c r="E116" i="43"/>
  <c r="D117" i="43"/>
  <c r="F116" i="42"/>
  <c r="G116" i="42" s="1"/>
  <c r="H116" i="42" s="1"/>
  <c r="D117" i="42"/>
  <c r="E116" i="42"/>
  <c r="F116" i="41"/>
  <c r="G116" i="41" s="1"/>
  <c r="H116" i="41" s="1"/>
  <c r="E116" i="41"/>
  <c r="D117" i="41"/>
  <c r="D117" i="40"/>
  <c r="F116" i="40"/>
  <c r="G116" i="40" s="1"/>
  <c r="H116" i="40" s="1"/>
  <c r="E116" i="40"/>
  <c r="F115" i="39"/>
  <c r="G115" i="39" s="1"/>
  <c r="H115" i="39" s="1"/>
  <c r="D116" i="39"/>
  <c r="E115" i="39"/>
  <c r="F115" i="38"/>
  <c r="G115" i="38" s="1"/>
  <c r="H115" i="38" s="1"/>
  <c r="D116" i="38"/>
  <c r="E115" i="38"/>
  <c r="D116" i="37"/>
  <c r="F115" i="37"/>
  <c r="G115" i="37" s="1"/>
  <c r="H115" i="37" s="1"/>
  <c r="E115" i="37"/>
  <c r="E116" i="36"/>
  <c r="D117" i="36"/>
  <c r="F116" i="36"/>
  <c r="G116" i="36" s="1"/>
  <c r="H116" i="36" s="1"/>
  <c r="F116" i="35"/>
  <c r="G116" i="35" s="1"/>
  <c r="H116" i="35" s="1"/>
  <c r="E116" i="35"/>
  <c r="D117" i="35"/>
  <c r="F118" i="34"/>
  <c r="G118" i="34" s="1"/>
  <c r="H118" i="34" s="1"/>
  <c r="E118" i="34"/>
  <c r="D119" i="34"/>
  <c r="F118" i="33"/>
  <c r="G118" i="33" s="1"/>
  <c r="H118" i="33" s="1"/>
  <c r="D119" i="33"/>
  <c r="E118" i="33"/>
  <c r="D120" i="32"/>
  <c r="F119" i="32"/>
  <c r="G119" i="32" s="1"/>
  <c r="H119" i="32" s="1"/>
  <c r="E119" i="32"/>
  <c r="F121" i="32" s="1"/>
  <c r="G121" i="32" s="1"/>
  <c r="H121" i="32" s="1"/>
  <c r="C121" i="32"/>
  <c r="C114" i="3"/>
  <c r="F112" i="3"/>
  <c r="G112" i="3" s="1"/>
  <c r="H112" i="3" s="1"/>
  <c r="E112" i="3"/>
  <c r="F114" i="3" s="1"/>
  <c r="G114" i="3" s="1"/>
  <c r="H114" i="3" s="1"/>
  <c r="D113" i="3"/>
  <c r="F117" i="51" l="1"/>
  <c r="G117" i="51" s="1"/>
  <c r="H117" i="51" s="1"/>
  <c r="E117" i="51"/>
  <c r="D118" i="51"/>
  <c r="D117" i="50"/>
  <c r="E116" i="50"/>
  <c r="F116" i="50"/>
  <c r="G116" i="50" s="1"/>
  <c r="H116" i="50" s="1"/>
  <c r="F118" i="49"/>
  <c r="G118" i="49" s="1"/>
  <c r="H118" i="49" s="1"/>
  <c r="E118" i="49"/>
  <c r="D119" i="49"/>
  <c r="D118" i="48"/>
  <c r="F117" i="48"/>
  <c r="G117" i="48" s="1"/>
  <c r="H117" i="48" s="1"/>
  <c r="E117" i="48"/>
  <c r="D117" i="47"/>
  <c r="F116" i="47"/>
  <c r="G116" i="47" s="1"/>
  <c r="H116" i="47" s="1"/>
  <c r="E116" i="47"/>
  <c r="F117" i="46"/>
  <c r="G117" i="46" s="1"/>
  <c r="H117" i="46" s="1"/>
  <c r="E117" i="46"/>
  <c r="D118" i="46"/>
  <c r="F116" i="45"/>
  <c r="G116" i="45" s="1"/>
  <c r="H116" i="45" s="1"/>
  <c r="E116" i="45"/>
  <c r="D117" i="45"/>
  <c r="F117" i="44"/>
  <c r="G117" i="44" s="1"/>
  <c r="H117" i="44" s="1"/>
  <c r="E117" i="44"/>
  <c r="D118" i="44"/>
  <c r="F117" i="43"/>
  <c r="G117" i="43" s="1"/>
  <c r="H117" i="43" s="1"/>
  <c r="D118" i="43"/>
  <c r="E117" i="43"/>
  <c r="F117" i="42"/>
  <c r="G117" i="42" s="1"/>
  <c r="H117" i="42" s="1"/>
  <c r="E117" i="42"/>
  <c r="D118" i="42"/>
  <c r="F117" i="41"/>
  <c r="G117" i="41" s="1"/>
  <c r="H117" i="41" s="1"/>
  <c r="E117" i="41"/>
  <c r="D118" i="41"/>
  <c r="D118" i="40"/>
  <c r="F117" i="40"/>
  <c r="G117" i="40" s="1"/>
  <c r="H117" i="40" s="1"/>
  <c r="E117" i="40"/>
  <c r="F116" i="39"/>
  <c r="G116" i="39" s="1"/>
  <c r="H116" i="39" s="1"/>
  <c r="E116" i="39"/>
  <c r="D117" i="39"/>
  <c r="F116" i="38"/>
  <c r="G116" i="38" s="1"/>
  <c r="H116" i="38" s="1"/>
  <c r="E116" i="38"/>
  <c r="D117" i="38"/>
  <c r="F116" i="37"/>
  <c r="G116" i="37" s="1"/>
  <c r="H116" i="37" s="1"/>
  <c r="E116" i="37"/>
  <c r="D117" i="37"/>
  <c r="F117" i="36"/>
  <c r="G117" i="36" s="1"/>
  <c r="H117" i="36" s="1"/>
  <c r="E117" i="36"/>
  <c r="D118" i="36"/>
  <c r="E117" i="35"/>
  <c r="F117" i="35"/>
  <c r="G117" i="35" s="1"/>
  <c r="H117" i="35" s="1"/>
  <c r="D118" i="35"/>
  <c r="D120" i="34"/>
  <c r="F119" i="34"/>
  <c r="G119" i="34" s="1"/>
  <c r="H119" i="34" s="1"/>
  <c r="E119" i="34"/>
  <c r="C121" i="34"/>
  <c r="F119" i="33"/>
  <c r="G119" i="33" s="1"/>
  <c r="H119" i="33" s="1"/>
  <c r="E119" i="33"/>
  <c r="D120" i="33"/>
  <c r="C121" i="33"/>
  <c r="F120" i="32"/>
  <c r="G120" i="32" s="1"/>
  <c r="H120" i="32" s="1"/>
  <c r="I121" i="32" s="1"/>
  <c r="E120" i="32"/>
  <c r="D121" i="32"/>
  <c r="D114" i="3"/>
  <c r="E113" i="3"/>
  <c r="F113" i="3"/>
  <c r="G113" i="3" s="1"/>
  <c r="H113" i="3" s="1"/>
  <c r="I114" i="3" s="1"/>
  <c r="F118" i="51" l="1"/>
  <c r="G118" i="51" s="1"/>
  <c r="H118" i="51" s="1"/>
  <c r="E118" i="51"/>
  <c r="D119" i="51"/>
  <c r="F117" i="50"/>
  <c r="G117" i="50" s="1"/>
  <c r="H117" i="50" s="1"/>
  <c r="E117" i="50"/>
  <c r="D118" i="50"/>
  <c r="D120" i="49"/>
  <c r="F119" i="49"/>
  <c r="G119" i="49" s="1"/>
  <c r="H119" i="49" s="1"/>
  <c r="E119" i="49"/>
  <c r="F121" i="49" s="1"/>
  <c r="G121" i="49" s="1"/>
  <c r="H121" i="49" s="1"/>
  <c r="C121" i="49"/>
  <c r="F118" i="48"/>
  <c r="G118" i="48" s="1"/>
  <c r="H118" i="48" s="1"/>
  <c r="E118" i="48"/>
  <c r="D119" i="48"/>
  <c r="F117" i="47"/>
  <c r="G117" i="47" s="1"/>
  <c r="H117" i="47" s="1"/>
  <c r="E117" i="47"/>
  <c r="D118" i="47"/>
  <c r="D119" i="46"/>
  <c r="F118" i="46"/>
  <c r="G118" i="46" s="1"/>
  <c r="H118" i="46" s="1"/>
  <c r="E118" i="46"/>
  <c r="F117" i="45"/>
  <c r="G117" i="45" s="1"/>
  <c r="H117" i="45" s="1"/>
  <c r="E117" i="45"/>
  <c r="D118" i="45"/>
  <c r="E118" i="44"/>
  <c r="F118" i="44"/>
  <c r="G118" i="44" s="1"/>
  <c r="H118" i="44" s="1"/>
  <c r="D119" i="44"/>
  <c r="D119" i="43"/>
  <c r="F118" i="43"/>
  <c r="G118" i="43" s="1"/>
  <c r="H118" i="43" s="1"/>
  <c r="E118" i="43"/>
  <c r="E118" i="42"/>
  <c r="D119" i="42"/>
  <c r="F118" i="42"/>
  <c r="G118" i="42" s="1"/>
  <c r="H118" i="42" s="1"/>
  <c r="F118" i="41"/>
  <c r="G118" i="41" s="1"/>
  <c r="H118" i="41" s="1"/>
  <c r="D119" i="41"/>
  <c r="E118" i="41"/>
  <c r="F118" i="40"/>
  <c r="G118" i="40" s="1"/>
  <c r="H118" i="40" s="1"/>
  <c r="E118" i="40"/>
  <c r="D119" i="40"/>
  <c r="F117" i="39"/>
  <c r="G117" i="39" s="1"/>
  <c r="H117" i="39" s="1"/>
  <c r="E117" i="39"/>
  <c r="D118" i="39"/>
  <c r="F117" i="38"/>
  <c r="G117" i="38" s="1"/>
  <c r="H117" i="38" s="1"/>
  <c r="E117" i="38"/>
  <c r="D118" i="38"/>
  <c r="F117" i="37"/>
  <c r="G117" i="37" s="1"/>
  <c r="H117" i="37" s="1"/>
  <c r="D118" i="37"/>
  <c r="E117" i="37"/>
  <c r="D119" i="36"/>
  <c r="F118" i="36"/>
  <c r="G118" i="36" s="1"/>
  <c r="H118" i="36" s="1"/>
  <c r="E118" i="36"/>
  <c r="D119" i="35"/>
  <c r="E118" i="35"/>
  <c r="F118" i="35"/>
  <c r="G118" i="35" s="1"/>
  <c r="H118" i="35" s="1"/>
  <c r="F120" i="34"/>
  <c r="G120" i="34" s="1"/>
  <c r="H120" i="34" s="1"/>
  <c r="E120" i="34"/>
  <c r="F121" i="34" s="1"/>
  <c r="G121" i="34" s="1"/>
  <c r="H121" i="34" s="1"/>
  <c r="D121" i="34"/>
  <c r="E120" i="33"/>
  <c r="F121" i="33" s="1"/>
  <c r="G121" i="33" s="1"/>
  <c r="H121" i="33" s="1"/>
  <c r="F120" i="33"/>
  <c r="G120" i="33" s="1"/>
  <c r="H120" i="33" s="1"/>
  <c r="D121" i="33"/>
  <c r="E121" i="32"/>
  <c r="D122" i="32"/>
  <c r="E114" i="3"/>
  <c r="D115" i="3"/>
  <c r="D120" i="51" l="1"/>
  <c r="F119" i="51"/>
  <c r="G119" i="51" s="1"/>
  <c r="H119" i="51" s="1"/>
  <c r="E119" i="51"/>
  <c r="F121" i="51" s="1"/>
  <c r="G121" i="51" s="1"/>
  <c r="H121" i="51" s="1"/>
  <c r="C121" i="51"/>
  <c r="F118" i="50"/>
  <c r="G118" i="50" s="1"/>
  <c r="H118" i="50" s="1"/>
  <c r="D119" i="50"/>
  <c r="E118" i="50"/>
  <c r="F120" i="49"/>
  <c r="G120" i="49" s="1"/>
  <c r="H120" i="49" s="1"/>
  <c r="I121" i="49" s="1"/>
  <c r="E120" i="49"/>
  <c r="D121" i="49"/>
  <c r="F119" i="48"/>
  <c r="G119" i="48" s="1"/>
  <c r="H119" i="48" s="1"/>
  <c r="D120" i="48"/>
  <c r="E119" i="48"/>
  <c r="C121" i="48"/>
  <c r="D119" i="47"/>
  <c r="F118" i="47"/>
  <c r="G118" i="47" s="1"/>
  <c r="H118" i="47" s="1"/>
  <c r="E118" i="47"/>
  <c r="D120" i="46"/>
  <c r="F119" i="46"/>
  <c r="G119" i="46" s="1"/>
  <c r="H119" i="46" s="1"/>
  <c r="E119" i="46"/>
  <c r="F121" i="46" s="1"/>
  <c r="G121" i="46" s="1"/>
  <c r="H121" i="46" s="1"/>
  <c r="C121" i="46"/>
  <c r="D119" i="45"/>
  <c r="F118" i="45"/>
  <c r="G118" i="45" s="1"/>
  <c r="H118" i="45" s="1"/>
  <c r="E118" i="45"/>
  <c r="D120" i="44"/>
  <c r="F119" i="44"/>
  <c r="G119" i="44" s="1"/>
  <c r="H119" i="44" s="1"/>
  <c r="E119" i="44"/>
  <c r="F121" i="44" s="1"/>
  <c r="G121" i="44" s="1"/>
  <c r="H121" i="44" s="1"/>
  <c r="C121" i="44"/>
  <c r="D120" i="43"/>
  <c r="F119" i="43"/>
  <c r="G119" i="43" s="1"/>
  <c r="H119" i="43" s="1"/>
  <c r="E119" i="43"/>
  <c r="C121" i="43"/>
  <c r="D120" i="42"/>
  <c r="F119" i="42"/>
  <c r="G119" i="42" s="1"/>
  <c r="H119" i="42" s="1"/>
  <c r="E119" i="42"/>
  <c r="F121" i="42" s="1"/>
  <c r="G121" i="42" s="1"/>
  <c r="H121" i="42" s="1"/>
  <c r="C121" i="42"/>
  <c r="D120" i="41"/>
  <c r="E119" i="41"/>
  <c r="F121" i="41" s="1"/>
  <c r="G121" i="41" s="1"/>
  <c r="H121" i="41" s="1"/>
  <c r="C121" i="41"/>
  <c r="F119" i="41"/>
  <c r="G119" i="41" s="1"/>
  <c r="H119" i="41" s="1"/>
  <c r="F119" i="40"/>
  <c r="G119" i="40" s="1"/>
  <c r="H119" i="40" s="1"/>
  <c r="D120" i="40"/>
  <c r="E119" i="40"/>
  <c r="F121" i="40" s="1"/>
  <c r="G121" i="40" s="1"/>
  <c r="H121" i="40" s="1"/>
  <c r="C121" i="40"/>
  <c r="D119" i="39"/>
  <c r="F118" i="39"/>
  <c r="G118" i="39" s="1"/>
  <c r="H118" i="39" s="1"/>
  <c r="E118" i="39"/>
  <c r="F118" i="38"/>
  <c r="G118" i="38" s="1"/>
  <c r="H118" i="38" s="1"/>
  <c r="E118" i="38"/>
  <c r="D119" i="38"/>
  <c r="E118" i="37"/>
  <c r="D119" i="37"/>
  <c r="F118" i="37"/>
  <c r="G118" i="37" s="1"/>
  <c r="H118" i="37" s="1"/>
  <c r="D120" i="36"/>
  <c r="F119" i="36"/>
  <c r="G119" i="36" s="1"/>
  <c r="H119" i="36" s="1"/>
  <c r="E119" i="36"/>
  <c r="F121" i="36" s="1"/>
  <c r="G121" i="36" s="1"/>
  <c r="H121" i="36" s="1"/>
  <c r="C121" i="36"/>
  <c r="D120" i="35"/>
  <c r="C121" i="35"/>
  <c r="E119" i="35"/>
  <c r="F121" i="35" s="1"/>
  <c r="G121" i="35" s="1"/>
  <c r="H121" i="35" s="1"/>
  <c r="F119" i="35"/>
  <c r="G119" i="35" s="1"/>
  <c r="H119" i="35" s="1"/>
  <c r="I121" i="34"/>
  <c r="D122" i="34"/>
  <c r="E121" i="34"/>
  <c r="I121" i="33"/>
  <c r="E121" i="33"/>
  <c r="D122" i="33"/>
  <c r="D123" i="32"/>
  <c r="F122" i="32"/>
  <c r="G122" i="32" s="1"/>
  <c r="H122" i="32" s="1"/>
  <c r="E122" i="32"/>
  <c r="D116" i="3"/>
  <c r="F115" i="3"/>
  <c r="G115" i="3" s="1"/>
  <c r="H115" i="3" s="1"/>
  <c r="E115" i="3"/>
  <c r="F120" i="51" l="1"/>
  <c r="G120" i="51" s="1"/>
  <c r="H120" i="51" s="1"/>
  <c r="I121" i="51" s="1"/>
  <c r="E120" i="51"/>
  <c r="D121" i="51"/>
  <c r="D120" i="50"/>
  <c r="F119" i="50"/>
  <c r="G119" i="50" s="1"/>
  <c r="H119" i="50" s="1"/>
  <c r="E119" i="50"/>
  <c r="C121" i="50"/>
  <c r="E121" i="49"/>
  <c r="D122" i="49"/>
  <c r="F120" i="48"/>
  <c r="G120" i="48" s="1"/>
  <c r="H120" i="48" s="1"/>
  <c r="E120" i="48"/>
  <c r="F121" i="48" s="1"/>
  <c r="G121" i="48" s="1"/>
  <c r="H121" i="48" s="1"/>
  <c r="D121" i="48"/>
  <c r="D120" i="47"/>
  <c r="F119" i="47"/>
  <c r="G119" i="47" s="1"/>
  <c r="H119" i="47" s="1"/>
  <c r="E119" i="47"/>
  <c r="F121" i="47" s="1"/>
  <c r="G121" i="47" s="1"/>
  <c r="H121" i="47" s="1"/>
  <c r="C121" i="47"/>
  <c r="F120" i="46"/>
  <c r="G120" i="46" s="1"/>
  <c r="H120" i="46" s="1"/>
  <c r="I121" i="46" s="1"/>
  <c r="E120" i="46"/>
  <c r="D121" i="46"/>
  <c r="D120" i="45"/>
  <c r="F119" i="45"/>
  <c r="G119" i="45" s="1"/>
  <c r="H119" i="45" s="1"/>
  <c r="E119" i="45"/>
  <c r="C121" i="45"/>
  <c r="F120" i="44"/>
  <c r="G120" i="44" s="1"/>
  <c r="H120" i="44" s="1"/>
  <c r="I121" i="44" s="1"/>
  <c r="E120" i="44"/>
  <c r="D121" i="44"/>
  <c r="F120" i="43"/>
  <c r="G120" i="43" s="1"/>
  <c r="H120" i="43" s="1"/>
  <c r="E120" i="43"/>
  <c r="F121" i="43" s="1"/>
  <c r="G121" i="43" s="1"/>
  <c r="H121" i="43" s="1"/>
  <c r="D121" i="43"/>
  <c r="F120" i="42"/>
  <c r="G120" i="42" s="1"/>
  <c r="H120" i="42" s="1"/>
  <c r="I121" i="42" s="1"/>
  <c r="E120" i="42"/>
  <c r="D121" i="42"/>
  <c r="F120" i="41"/>
  <c r="G120" i="41" s="1"/>
  <c r="H120" i="41" s="1"/>
  <c r="I121" i="41" s="1"/>
  <c r="E120" i="41"/>
  <c r="D121" i="41"/>
  <c r="F120" i="40"/>
  <c r="G120" i="40" s="1"/>
  <c r="H120" i="40" s="1"/>
  <c r="I121" i="40" s="1"/>
  <c r="D121" i="40"/>
  <c r="E120" i="40"/>
  <c r="D120" i="39"/>
  <c r="F119" i="39"/>
  <c r="G119" i="39" s="1"/>
  <c r="H119" i="39" s="1"/>
  <c r="E119" i="39"/>
  <c r="F121" i="39" s="1"/>
  <c r="G121" i="39" s="1"/>
  <c r="H121" i="39" s="1"/>
  <c r="C121" i="39"/>
  <c r="D120" i="38"/>
  <c r="F119" i="38"/>
  <c r="G119" i="38" s="1"/>
  <c r="H119" i="38" s="1"/>
  <c r="E119" i="38"/>
  <c r="F121" i="38" s="1"/>
  <c r="G121" i="38" s="1"/>
  <c r="H121" i="38" s="1"/>
  <c r="C121" i="38"/>
  <c r="D120" i="37"/>
  <c r="F119" i="37"/>
  <c r="G119" i="37" s="1"/>
  <c r="H119" i="37" s="1"/>
  <c r="E119" i="37"/>
  <c r="F121" i="37" s="1"/>
  <c r="G121" i="37" s="1"/>
  <c r="H121" i="37" s="1"/>
  <c r="C121" i="37"/>
  <c r="F120" i="36"/>
  <c r="G120" i="36" s="1"/>
  <c r="H120" i="36" s="1"/>
  <c r="I121" i="36" s="1"/>
  <c r="E120" i="36"/>
  <c r="D121" i="36"/>
  <c r="F120" i="35"/>
  <c r="G120" i="35" s="1"/>
  <c r="H120" i="35" s="1"/>
  <c r="I121" i="35" s="1"/>
  <c r="E120" i="35"/>
  <c r="D121" i="35"/>
  <c r="F122" i="34"/>
  <c r="G122" i="34" s="1"/>
  <c r="H122" i="34" s="1"/>
  <c r="D123" i="34"/>
  <c r="E122" i="34"/>
  <c r="F122" i="33"/>
  <c r="G122" i="33" s="1"/>
  <c r="H122" i="33" s="1"/>
  <c r="E122" i="33"/>
  <c r="D123" i="33"/>
  <c r="D124" i="32"/>
  <c r="F123" i="32"/>
  <c r="G123" i="32" s="1"/>
  <c r="H123" i="32" s="1"/>
  <c r="E123" i="32"/>
  <c r="D117" i="3"/>
  <c r="F116" i="3"/>
  <c r="G116" i="3" s="1"/>
  <c r="H116" i="3" s="1"/>
  <c r="E116" i="3"/>
  <c r="D122" i="51" l="1"/>
  <c r="E121" i="51"/>
  <c r="F120" i="50"/>
  <c r="G120" i="50" s="1"/>
  <c r="H120" i="50" s="1"/>
  <c r="E120" i="50"/>
  <c r="F121" i="50" s="1"/>
  <c r="G121" i="50" s="1"/>
  <c r="H121" i="50" s="1"/>
  <c r="D121" i="50"/>
  <c r="F122" i="49"/>
  <c r="G122" i="49" s="1"/>
  <c r="H122" i="49" s="1"/>
  <c r="E122" i="49"/>
  <c r="D123" i="49"/>
  <c r="I121" i="48"/>
  <c r="E121" i="48"/>
  <c r="D122" i="48"/>
  <c r="F120" i="47"/>
  <c r="G120" i="47" s="1"/>
  <c r="H120" i="47" s="1"/>
  <c r="I121" i="47" s="1"/>
  <c r="E120" i="47"/>
  <c r="D121" i="47"/>
  <c r="E121" i="46"/>
  <c r="D122" i="46"/>
  <c r="F120" i="45"/>
  <c r="G120" i="45" s="1"/>
  <c r="H120" i="45" s="1"/>
  <c r="E120" i="45"/>
  <c r="F121" i="45" s="1"/>
  <c r="G121" i="45" s="1"/>
  <c r="H121" i="45" s="1"/>
  <c r="D121" i="45"/>
  <c r="E121" i="44"/>
  <c r="D122" i="44"/>
  <c r="I121" i="43"/>
  <c r="D122" i="43"/>
  <c r="E121" i="43"/>
  <c r="D122" i="42"/>
  <c r="E121" i="42"/>
  <c r="D122" i="41"/>
  <c r="E121" i="41"/>
  <c r="D122" i="40"/>
  <c r="E121" i="40"/>
  <c r="F120" i="39"/>
  <c r="G120" i="39" s="1"/>
  <c r="H120" i="39" s="1"/>
  <c r="I121" i="39" s="1"/>
  <c r="E120" i="39"/>
  <c r="D121" i="39"/>
  <c r="F120" i="38"/>
  <c r="G120" i="38" s="1"/>
  <c r="H120" i="38" s="1"/>
  <c r="I121" i="38" s="1"/>
  <c r="E120" i="38"/>
  <c r="D121" i="38"/>
  <c r="F120" i="37"/>
  <c r="G120" i="37" s="1"/>
  <c r="H120" i="37" s="1"/>
  <c r="I121" i="37" s="1"/>
  <c r="E120" i="37"/>
  <c r="D121" i="37"/>
  <c r="D122" i="36"/>
  <c r="E121" i="36"/>
  <c r="D122" i="35"/>
  <c r="E121" i="35"/>
  <c r="F123" i="34"/>
  <c r="G123" i="34" s="1"/>
  <c r="H123" i="34" s="1"/>
  <c r="E123" i="34"/>
  <c r="D124" i="34"/>
  <c r="F123" i="33"/>
  <c r="G123" i="33" s="1"/>
  <c r="H123" i="33" s="1"/>
  <c r="D124" i="33"/>
  <c r="E123" i="33"/>
  <c r="F124" i="32"/>
  <c r="G124" i="32" s="1"/>
  <c r="H124" i="32" s="1"/>
  <c r="D125" i="32"/>
  <c r="E124" i="32"/>
  <c r="D118" i="3"/>
  <c r="E117" i="3"/>
  <c r="F117" i="3"/>
  <c r="G117" i="3" s="1"/>
  <c r="H117" i="3" s="1"/>
  <c r="F122" i="51" l="1"/>
  <c r="G122" i="51" s="1"/>
  <c r="H122" i="51" s="1"/>
  <c r="E122" i="51"/>
  <c r="D123" i="51"/>
  <c r="I121" i="50"/>
  <c r="E121" i="50"/>
  <c r="D122" i="50"/>
  <c r="D124" i="49"/>
  <c r="E123" i="49"/>
  <c r="F123" i="49"/>
  <c r="G123" i="49" s="1"/>
  <c r="H123" i="49" s="1"/>
  <c r="D123" i="48"/>
  <c r="F122" i="48"/>
  <c r="G122" i="48" s="1"/>
  <c r="H122" i="48" s="1"/>
  <c r="E122" i="48"/>
  <c r="D122" i="47"/>
  <c r="E121" i="47"/>
  <c r="D123" i="46"/>
  <c r="F122" i="46"/>
  <c r="G122" i="46" s="1"/>
  <c r="H122" i="46" s="1"/>
  <c r="E122" i="46"/>
  <c r="I121" i="45"/>
  <c r="E121" i="45"/>
  <c r="D122" i="45"/>
  <c r="F122" i="44"/>
  <c r="G122" i="44" s="1"/>
  <c r="H122" i="44" s="1"/>
  <c r="D123" i="44"/>
  <c r="E122" i="44"/>
  <c r="D123" i="43"/>
  <c r="E122" i="43"/>
  <c r="F122" i="43"/>
  <c r="G122" i="43" s="1"/>
  <c r="H122" i="43" s="1"/>
  <c r="F122" i="42"/>
  <c r="G122" i="42" s="1"/>
  <c r="H122" i="42" s="1"/>
  <c r="D123" i="42"/>
  <c r="E122" i="42"/>
  <c r="D123" i="41"/>
  <c r="E122" i="41"/>
  <c r="F122" i="41"/>
  <c r="G122" i="41" s="1"/>
  <c r="H122" i="41" s="1"/>
  <c r="F122" i="40"/>
  <c r="G122" i="40" s="1"/>
  <c r="H122" i="40" s="1"/>
  <c r="E122" i="40"/>
  <c r="D123" i="40"/>
  <c r="E121" i="39"/>
  <c r="D122" i="39"/>
  <c r="E121" i="38"/>
  <c r="D122" i="38"/>
  <c r="D122" i="37"/>
  <c r="E121" i="37"/>
  <c r="F122" i="36"/>
  <c r="G122" i="36" s="1"/>
  <c r="H122" i="36" s="1"/>
  <c r="E122" i="36"/>
  <c r="D123" i="36"/>
  <c r="D123" i="35"/>
  <c r="F122" i="35"/>
  <c r="G122" i="35" s="1"/>
  <c r="H122" i="35" s="1"/>
  <c r="E122" i="35"/>
  <c r="D125" i="34"/>
  <c r="E124" i="34"/>
  <c r="F124" i="34"/>
  <c r="G124" i="34" s="1"/>
  <c r="H124" i="34" s="1"/>
  <c r="E124" i="33"/>
  <c r="D125" i="33"/>
  <c r="F124" i="33"/>
  <c r="G124" i="33" s="1"/>
  <c r="H124" i="33" s="1"/>
  <c r="F125" i="32"/>
  <c r="G125" i="32" s="1"/>
  <c r="H125" i="32" s="1"/>
  <c r="E125" i="32"/>
  <c r="D126" i="32"/>
  <c r="E118" i="3"/>
  <c r="D119" i="3"/>
  <c r="F118" i="3"/>
  <c r="G118" i="3" s="1"/>
  <c r="H118" i="3" s="1"/>
  <c r="E123" i="51" l="1"/>
  <c r="D124" i="51"/>
  <c r="F123" i="51"/>
  <c r="G123" i="51" s="1"/>
  <c r="H123" i="51" s="1"/>
  <c r="F122" i="50"/>
  <c r="G122" i="50" s="1"/>
  <c r="H122" i="50" s="1"/>
  <c r="E122" i="50"/>
  <c r="D123" i="50"/>
  <c r="D125" i="49"/>
  <c r="F124" i="49"/>
  <c r="G124" i="49" s="1"/>
  <c r="H124" i="49" s="1"/>
  <c r="E124" i="49"/>
  <c r="D124" i="48"/>
  <c r="F123" i="48"/>
  <c r="G123" i="48" s="1"/>
  <c r="H123" i="48" s="1"/>
  <c r="E123" i="48"/>
  <c r="F122" i="47"/>
  <c r="G122" i="47" s="1"/>
  <c r="H122" i="47" s="1"/>
  <c r="E122" i="47"/>
  <c r="D123" i="47"/>
  <c r="D124" i="46"/>
  <c r="F123" i="46"/>
  <c r="G123" i="46" s="1"/>
  <c r="H123" i="46" s="1"/>
  <c r="E123" i="46"/>
  <c r="D123" i="45"/>
  <c r="F122" i="45"/>
  <c r="G122" i="45" s="1"/>
  <c r="H122" i="45" s="1"/>
  <c r="E122" i="45"/>
  <c r="D124" i="44"/>
  <c r="E123" i="44"/>
  <c r="F123" i="44"/>
  <c r="G123" i="44" s="1"/>
  <c r="H123" i="44" s="1"/>
  <c r="F123" i="43"/>
  <c r="G123" i="43" s="1"/>
  <c r="H123" i="43" s="1"/>
  <c r="E123" i="43"/>
  <c r="D124" i="43"/>
  <c r="E123" i="42"/>
  <c r="F123" i="42"/>
  <c r="G123" i="42" s="1"/>
  <c r="H123" i="42" s="1"/>
  <c r="D124" i="42"/>
  <c r="E123" i="41"/>
  <c r="F123" i="41"/>
  <c r="G123" i="41" s="1"/>
  <c r="H123" i="41" s="1"/>
  <c r="D124" i="41"/>
  <c r="E123" i="40"/>
  <c r="D124" i="40"/>
  <c r="F123" i="40"/>
  <c r="G123" i="40" s="1"/>
  <c r="H123" i="40" s="1"/>
  <c r="D123" i="39"/>
  <c r="F122" i="39"/>
  <c r="G122" i="39" s="1"/>
  <c r="H122" i="39" s="1"/>
  <c r="E122" i="39"/>
  <c r="E122" i="38"/>
  <c r="D123" i="38"/>
  <c r="F122" i="38"/>
  <c r="G122" i="38" s="1"/>
  <c r="H122" i="38" s="1"/>
  <c r="D123" i="37"/>
  <c r="F122" i="37"/>
  <c r="G122" i="37" s="1"/>
  <c r="H122" i="37" s="1"/>
  <c r="E122" i="37"/>
  <c r="D124" i="36"/>
  <c r="F123" i="36"/>
  <c r="G123" i="36" s="1"/>
  <c r="H123" i="36" s="1"/>
  <c r="E123" i="36"/>
  <c r="F123" i="35"/>
  <c r="G123" i="35" s="1"/>
  <c r="H123" i="35" s="1"/>
  <c r="E123" i="35"/>
  <c r="D124" i="35"/>
  <c r="F125" i="34"/>
  <c r="G125" i="34" s="1"/>
  <c r="H125" i="34" s="1"/>
  <c r="E125" i="34"/>
  <c r="D126" i="34"/>
  <c r="F125" i="33"/>
  <c r="G125" i="33" s="1"/>
  <c r="H125" i="33" s="1"/>
  <c r="D126" i="33"/>
  <c r="E125" i="33"/>
  <c r="D127" i="32"/>
  <c r="F126" i="32"/>
  <c r="G126" i="32" s="1"/>
  <c r="H126" i="32" s="1"/>
  <c r="E126" i="32"/>
  <c r="F128" i="32" s="1"/>
  <c r="G128" i="32" s="1"/>
  <c r="H128" i="32" s="1"/>
  <c r="C128" i="32"/>
  <c r="C121" i="3"/>
  <c r="D120" i="3"/>
  <c r="E119" i="3"/>
  <c r="F121" i="3" s="1"/>
  <c r="G121" i="3" s="1"/>
  <c r="H121" i="3" s="1"/>
  <c r="F119" i="3"/>
  <c r="G119" i="3" s="1"/>
  <c r="H119" i="3" s="1"/>
  <c r="D125" i="51" l="1"/>
  <c r="F124" i="51"/>
  <c r="G124" i="51" s="1"/>
  <c r="H124" i="51" s="1"/>
  <c r="E124" i="51"/>
  <c r="D124" i="50"/>
  <c r="E123" i="50"/>
  <c r="F123" i="50"/>
  <c r="G123" i="50" s="1"/>
  <c r="H123" i="50" s="1"/>
  <c r="F125" i="49"/>
  <c r="G125" i="49" s="1"/>
  <c r="H125" i="49" s="1"/>
  <c r="E125" i="49"/>
  <c r="D126" i="49"/>
  <c r="F124" i="48"/>
  <c r="G124" i="48" s="1"/>
  <c r="H124" i="48" s="1"/>
  <c r="E124" i="48"/>
  <c r="D125" i="48"/>
  <c r="F123" i="47"/>
  <c r="G123" i="47" s="1"/>
  <c r="H123" i="47" s="1"/>
  <c r="E123" i="47"/>
  <c r="D124" i="47"/>
  <c r="F124" i="46"/>
  <c r="G124" i="46" s="1"/>
  <c r="H124" i="46" s="1"/>
  <c r="E124" i="46"/>
  <c r="D125" i="46"/>
  <c r="E123" i="45"/>
  <c r="D124" i="45"/>
  <c r="F123" i="45"/>
  <c r="G123" i="45" s="1"/>
  <c r="H123" i="45" s="1"/>
  <c r="D125" i="44"/>
  <c r="E124" i="44"/>
  <c r="F124" i="44"/>
  <c r="G124" i="44" s="1"/>
  <c r="H124" i="44" s="1"/>
  <c r="D125" i="43"/>
  <c r="E124" i="43"/>
  <c r="F124" i="43"/>
  <c r="G124" i="43" s="1"/>
  <c r="H124" i="43" s="1"/>
  <c r="E124" i="42"/>
  <c r="D125" i="42"/>
  <c r="F124" i="42"/>
  <c r="G124" i="42" s="1"/>
  <c r="H124" i="42" s="1"/>
  <c r="E124" i="41"/>
  <c r="D125" i="41"/>
  <c r="F124" i="41"/>
  <c r="G124" i="41" s="1"/>
  <c r="H124" i="41" s="1"/>
  <c r="F124" i="40"/>
  <c r="G124" i="40" s="1"/>
  <c r="H124" i="40" s="1"/>
  <c r="E124" i="40"/>
  <c r="D125" i="40"/>
  <c r="E123" i="39"/>
  <c r="D124" i="39"/>
  <c r="F123" i="39"/>
  <c r="G123" i="39" s="1"/>
  <c r="H123" i="39" s="1"/>
  <c r="D124" i="38"/>
  <c r="F123" i="38"/>
  <c r="G123" i="38" s="1"/>
  <c r="H123" i="38" s="1"/>
  <c r="E123" i="38"/>
  <c r="E123" i="37"/>
  <c r="F123" i="37"/>
  <c r="G123" i="37" s="1"/>
  <c r="H123" i="37" s="1"/>
  <c r="D124" i="37"/>
  <c r="D125" i="36"/>
  <c r="F124" i="36"/>
  <c r="G124" i="36" s="1"/>
  <c r="H124" i="36" s="1"/>
  <c r="E124" i="36"/>
  <c r="D125" i="35"/>
  <c r="E124" i="35"/>
  <c r="F124" i="35"/>
  <c r="G124" i="35" s="1"/>
  <c r="H124" i="35" s="1"/>
  <c r="F126" i="34"/>
  <c r="G126" i="34" s="1"/>
  <c r="H126" i="34" s="1"/>
  <c r="D127" i="34"/>
  <c r="E126" i="34"/>
  <c r="C128" i="34"/>
  <c r="E126" i="33"/>
  <c r="F128" i="33" s="1"/>
  <c r="G128" i="33" s="1"/>
  <c r="H128" i="33" s="1"/>
  <c r="D127" i="33"/>
  <c r="F126" i="33"/>
  <c r="G126" i="33" s="1"/>
  <c r="H126" i="33" s="1"/>
  <c r="C128" i="33"/>
  <c r="D128" i="32"/>
  <c r="F127" i="32"/>
  <c r="G127" i="32" s="1"/>
  <c r="H127" i="32" s="1"/>
  <c r="I128" i="32" s="1"/>
  <c r="E127" i="32"/>
  <c r="D121" i="3"/>
  <c r="E120" i="3"/>
  <c r="F120" i="3"/>
  <c r="G120" i="3" s="1"/>
  <c r="H120" i="3" s="1"/>
  <c r="I121" i="3" s="1"/>
  <c r="F125" i="51" l="1"/>
  <c r="G125" i="51" s="1"/>
  <c r="H125" i="51" s="1"/>
  <c r="E125" i="51"/>
  <c r="D126" i="51"/>
  <c r="D125" i="50"/>
  <c r="F124" i="50"/>
  <c r="G124" i="50" s="1"/>
  <c r="H124" i="50" s="1"/>
  <c r="E124" i="50"/>
  <c r="D127" i="49"/>
  <c r="E126" i="49"/>
  <c r="F128" i="49" s="1"/>
  <c r="G128" i="49" s="1"/>
  <c r="H128" i="49" s="1"/>
  <c r="F126" i="49"/>
  <c r="G126" i="49" s="1"/>
  <c r="H126" i="49" s="1"/>
  <c r="C128" i="49"/>
  <c r="F125" i="48"/>
  <c r="G125" i="48" s="1"/>
  <c r="H125" i="48" s="1"/>
  <c r="D126" i="48"/>
  <c r="E125" i="48"/>
  <c r="D125" i="47"/>
  <c r="F124" i="47"/>
  <c r="G124" i="47" s="1"/>
  <c r="H124" i="47" s="1"/>
  <c r="E124" i="47"/>
  <c r="F125" i="46"/>
  <c r="G125" i="46" s="1"/>
  <c r="H125" i="46" s="1"/>
  <c r="E125" i="46"/>
  <c r="D126" i="46"/>
  <c r="F124" i="45"/>
  <c r="G124" i="45" s="1"/>
  <c r="H124" i="45" s="1"/>
  <c r="E124" i="45"/>
  <c r="D125" i="45"/>
  <c r="F125" i="44"/>
  <c r="G125" i="44" s="1"/>
  <c r="H125" i="44" s="1"/>
  <c r="E125" i="44"/>
  <c r="D126" i="44"/>
  <c r="F125" i="43"/>
  <c r="G125" i="43" s="1"/>
  <c r="H125" i="43" s="1"/>
  <c r="E125" i="43"/>
  <c r="D126" i="43"/>
  <c r="F125" i="42"/>
  <c r="G125" i="42" s="1"/>
  <c r="H125" i="42" s="1"/>
  <c r="D126" i="42"/>
  <c r="E125" i="42"/>
  <c r="E125" i="41"/>
  <c r="F125" i="41"/>
  <c r="G125" i="41" s="1"/>
  <c r="H125" i="41" s="1"/>
  <c r="D126" i="41"/>
  <c r="E125" i="40"/>
  <c r="F125" i="40"/>
  <c r="G125" i="40" s="1"/>
  <c r="H125" i="40" s="1"/>
  <c r="D126" i="40"/>
  <c r="D125" i="39"/>
  <c r="F124" i="39"/>
  <c r="G124" i="39" s="1"/>
  <c r="H124" i="39" s="1"/>
  <c r="E124" i="39"/>
  <c r="F124" i="38"/>
  <c r="G124" i="38" s="1"/>
  <c r="H124" i="38" s="1"/>
  <c r="E124" i="38"/>
  <c r="D125" i="38"/>
  <c r="D125" i="37"/>
  <c r="F124" i="37"/>
  <c r="G124" i="37" s="1"/>
  <c r="H124" i="37" s="1"/>
  <c r="E124" i="37"/>
  <c r="F125" i="36"/>
  <c r="G125" i="36" s="1"/>
  <c r="H125" i="36" s="1"/>
  <c r="E125" i="36"/>
  <c r="D126" i="36"/>
  <c r="D126" i="35"/>
  <c r="E125" i="35"/>
  <c r="F125" i="35"/>
  <c r="G125" i="35" s="1"/>
  <c r="H125" i="35" s="1"/>
  <c r="D128" i="34"/>
  <c r="E127" i="34"/>
  <c r="F128" i="34" s="1"/>
  <c r="G128" i="34" s="1"/>
  <c r="H128" i="34" s="1"/>
  <c r="F127" i="34"/>
  <c r="G127" i="34" s="1"/>
  <c r="H127" i="34" s="1"/>
  <c r="E127" i="33"/>
  <c r="F127" i="33"/>
  <c r="G127" i="33" s="1"/>
  <c r="H127" i="33" s="1"/>
  <c r="I128" i="33" s="1"/>
  <c r="D128" i="33"/>
  <c r="E128" i="32"/>
  <c r="D129" i="32"/>
  <c r="D122" i="3"/>
  <c r="E121" i="3"/>
  <c r="D127" i="51" l="1"/>
  <c r="F126" i="51"/>
  <c r="G126" i="51" s="1"/>
  <c r="H126" i="51" s="1"/>
  <c r="E126" i="51"/>
  <c r="C128" i="51"/>
  <c r="F125" i="50"/>
  <c r="G125" i="50" s="1"/>
  <c r="H125" i="50" s="1"/>
  <c r="E125" i="50"/>
  <c r="D126" i="50"/>
  <c r="D128" i="49"/>
  <c r="F127" i="49"/>
  <c r="G127" i="49" s="1"/>
  <c r="H127" i="49" s="1"/>
  <c r="I128" i="49" s="1"/>
  <c r="E127" i="49"/>
  <c r="D127" i="48"/>
  <c r="F126" i="48"/>
  <c r="G126" i="48" s="1"/>
  <c r="H126" i="48" s="1"/>
  <c r="E126" i="48"/>
  <c r="C128" i="48"/>
  <c r="F125" i="47"/>
  <c r="G125" i="47" s="1"/>
  <c r="H125" i="47" s="1"/>
  <c r="E125" i="47"/>
  <c r="D126" i="47"/>
  <c r="D127" i="46"/>
  <c r="E126" i="46"/>
  <c r="F126" i="46"/>
  <c r="G126" i="46" s="1"/>
  <c r="H126" i="46" s="1"/>
  <c r="C128" i="46"/>
  <c r="F125" i="45"/>
  <c r="G125" i="45" s="1"/>
  <c r="H125" i="45" s="1"/>
  <c r="E125" i="45"/>
  <c r="D126" i="45"/>
  <c r="E126" i="44"/>
  <c r="F128" i="44" s="1"/>
  <c r="G128" i="44" s="1"/>
  <c r="H128" i="44" s="1"/>
  <c r="D127" i="44"/>
  <c r="F126" i="44"/>
  <c r="G126" i="44" s="1"/>
  <c r="H126" i="44" s="1"/>
  <c r="C128" i="44"/>
  <c r="F126" i="43"/>
  <c r="G126" i="43" s="1"/>
  <c r="H126" i="43" s="1"/>
  <c r="E126" i="43"/>
  <c r="F128" i="43" s="1"/>
  <c r="G128" i="43" s="1"/>
  <c r="H128" i="43" s="1"/>
  <c r="D127" i="43"/>
  <c r="C128" i="43"/>
  <c r="D127" i="42"/>
  <c r="C128" i="42"/>
  <c r="E126" i="42"/>
  <c r="F128" i="42" s="1"/>
  <c r="G128" i="42" s="1"/>
  <c r="H128" i="42" s="1"/>
  <c r="F126" i="42"/>
  <c r="G126" i="42" s="1"/>
  <c r="H126" i="42" s="1"/>
  <c r="D127" i="41"/>
  <c r="E126" i="41"/>
  <c r="F126" i="41"/>
  <c r="G126" i="41" s="1"/>
  <c r="H126" i="41" s="1"/>
  <c r="C128" i="41"/>
  <c r="F126" i="40"/>
  <c r="G126" i="40" s="1"/>
  <c r="H126" i="40" s="1"/>
  <c r="E126" i="40"/>
  <c r="D127" i="40"/>
  <c r="C128" i="40"/>
  <c r="F125" i="39"/>
  <c r="G125" i="39" s="1"/>
  <c r="H125" i="39" s="1"/>
  <c r="E125" i="39"/>
  <c r="D126" i="39"/>
  <c r="F125" i="38"/>
  <c r="G125" i="38" s="1"/>
  <c r="H125" i="38" s="1"/>
  <c r="E125" i="38"/>
  <c r="D126" i="38"/>
  <c r="F125" i="37"/>
  <c r="G125" i="37" s="1"/>
  <c r="H125" i="37" s="1"/>
  <c r="E125" i="37"/>
  <c r="D126" i="37"/>
  <c r="F126" i="36"/>
  <c r="G126" i="36" s="1"/>
  <c r="H126" i="36" s="1"/>
  <c r="E126" i="36"/>
  <c r="F128" i="36" s="1"/>
  <c r="G128" i="36" s="1"/>
  <c r="H128" i="36" s="1"/>
  <c r="D127" i="36"/>
  <c r="C128" i="36"/>
  <c r="E126" i="35"/>
  <c r="F126" i="35"/>
  <c r="G126" i="35" s="1"/>
  <c r="H126" i="35" s="1"/>
  <c r="C128" i="35"/>
  <c r="D127" i="35"/>
  <c r="I128" i="34"/>
  <c r="D129" i="34"/>
  <c r="E128" i="34"/>
  <c r="D129" i="33"/>
  <c r="E128" i="33"/>
  <c r="E129" i="32"/>
  <c r="D130" i="32"/>
  <c r="F129" i="32"/>
  <c r="G129" i="32" s="1"/>
  <c r="H129" i="32" s="1"/>
  <c r="D123" i="3"/>
  <c r="E122" i="3"/>
  <c r="F122" i="3"/>
  <c r="G122" i="3" s="1"/>
  <c r="H122" i="3" s="1"/>
  <c r="D128" i="51" l="1"/>
  <c r="F127" i="51"/>
  <c r="G127" i="51" s="1"/>
  <c r="H127" i="51" s="1"/>
  <c r="E127" i="51"/>
  <c r="F128" i="51" s="1"/>
  <c r="G128" i="51" s="1"/>
  <c r="H128" i="51" s="1"/>
  <c r="D127" i="50"/>
  <c r="E126" i="50"/>
  <c r="F128" i="50" s="1"/>
  <c r="G128" i="50" s="1"/>
  <c r="H128" i="50" s="1"/>
  <c r="F126" i="50"/>
  <c r="G126" i="50" s="1"/>
  <c r="H126" i="50" s="1"/>
  <c r="C128" i="50"/>
  <c r="E128" i="49"/>
  <c r="D129" i="49"/>
  <c r="D128" i="48"/>
  <c r="E127" i="48"/>
  <c r="F128" i="48" s="1"/>
  <c r="G128" i="48" s="1"/>
  <c r="H128" i="48" s="1"/>
  <c r="F127" i="48"/>
  <c r="G127" i="48" s="1"/>
  <c r="H127" i="48" s="1"/>
  <c r="E126" i="47"/>
  <c r="F128" i="47" s="1"/>
  <c r="G128" i="47" s="1"/>
  <c r="H128" i="47" s="1"/>
  <c r="F126" i="47"/>
  <c r="G126" i="47" s="1"/>
  <c r="H126" i="47" s="1"/>
  <c r="D127" i="47"/>
  <c r="C128" i="47"/>
  <c r="D128" i="46"/>
  <c r="E127" i="46"/>
  <c r="F128" i="46" s="1"/>
  <c r="G128" i="46" s="1"/>
  <c r="H128" i="46" s="1"/>
  <c r="F127" i="46"/>
  <c r="G127" i="46" s="1"/>
  <c r="H127" i="46" s="1"/>
  <c r="F126" i="45"/>
  <c r="G126" i="45" s="1"/>
  <c r="H126" i="45" s="1"/>
  <c r="E126" i="45"/>
  <c r="F128" i="45" s="1"/>
  <c r="G128" i="45" s="1"/>
  <c r="H128" i="45" s="1"/>
  <c r="D127" i="45"/>
  <c r="C128" i="45"/>
  <c r="D128" i="44"/>
  <c r="E127" i="44"/>
  <c r="F127" i="44"/>
  <c r="G127" i="44" s="1"/>
  <c r="H127" i="44" s="1"/>
  <c r="I128" i="44" s="1"/>
  <c r="D128" i="43"/>
  <c r="E127" i="43"/>
  <c r="F127" i="43"/>
  <c r="G127" i="43" s="1"/>
  <c r="H127" i="43" s="1"/>
  <c r="I128" i="43" s="1"/>
  <c r="D128" i="42"/>
  <c r="E127" i="42"/>
  <c r="F127" i="42"/>
  <c r="G127" i="42" s="1"/>
  <c r="H127" i="42" s="1"/>
  <c r="I128" i="42" s="1"/>
  <c r="D128" i="41"/>
  <c r="F127" i="41"/>
  <c r="G127" i="41" s="1"/>
  <c r="H127" i="41" s="1"/>
  <c r="E127" i="41"/>
  <c r="F128" i="41" s="1"/>
  <c r="G128" i="41" s="1"/>
  <c r="H128" i="41" s="1"/>
  <c r="D128" i="40"/>
  <c r="E127" i="40"/>
  <c r="F128" i="40" s="1"/>
  <c r="G128" i="40" s="1"/>
  <c r="H128" i="40" s="1"/>
  <c r="I128" i="40" s="1"/>
  <c r="F127" i="40"/>
  <c r="G127" i="40" s="1"/>
  <c r="H127" i="40" s="1"/>
  <c r="F126" i="39"/>
  <c r="G126" i="39" s="1"/>
  <c r="H126" i="39" s="1"/>
  <c r="E126" i="39"/>
  <c r="F128" i="39" s="1"/>
  <c r="G128" i="39" s="1"/>
  <c r="H128" i="39" s="1"/>
  <c r="D127" i="39"/>
  <c r="C128" i="39"/>
  <c r="D127" i="38"/>
  <c r="F126" i="38"/>
  <c r="G126" i="38" s="1"/>
  <c r="H126" i="38" s="1"/>
  <c r="E126" i="38"/>
  <c r="C128" i="38"/>
  <c r="F126" i="37"/>
  <c r="G126" i="37" s="1"/>
  <c r="H126" i="37" s="1"/>
  <c r="E126" i="37"/>
  <c r="F128" i="37" s="1"/>
  <c r="G128" i="37" s="1"/>
  <c r="H128" i="37" s="1"/>
  <c r="D127" i="37"/>
  <c r="C128" i="37"/>
  <c r="D128" i="36"/>
  <c r="E127" i="36"/>
  <c r="F127" i="36"/>
  <c r="G127" i="36" s="1"/>
  <c r="H127" i="36" s="1"/>
  <c r="I128" i="36" s="1"/>
  <c r="F127" i="35"/>
  <c r="G127" i="35" s="1"/>
  <c r="H127" i="35" s="1"/>
  <c r="E127" i="35"/>
  <c r="F128" i="35" s="1"/>
  <c r="G128" i="35" s="1"/>
  <c r="H128" i="35" s="1"/>
  <c r="D128" i="35"/>
  <c r="F129" i="34"/>
  <c r="G129" i="34" s="1"/>
  <c r="H129" i="34" s="1"/>
  <c r="D130" i="34"/>
  <c r="E129" i="34"/>
  <c r="F129" i="33"/>
  <c r="G129" i="33" s="1"/>
  <c r="H129" i="33" s="1"/>
  <c r="E129" i="33"/>
  <c r="D130" i="33"/>
  <c r="F130" i="32"/>
  <c r="G130" i="32" s="1"/>
  <c r="H130" i="32" s="1"/>
  <c r="E130" i="32"/>
  <c r="D131" i="32"/>
  <c r="D124" i="3"/>
  <c r="F123" i="3"/>
  <c r="G123" i="3" s="1"/>
  <c r="H123" i="3" s="1"/>
  <c r="E123" i="3"/>
  <c r="I128" i="51" l="1"/>
  <c r="D129" i="51"/>
  <c r="E128" i="51"/>
  <c r="D128" i="50"/>
  <c r="F127" i="50"/>
  <c r="G127" i="50" s="1"/>
  <c r="H127" i="50" s="1"/>
  <c r="I128" i="50" s="1"/>
  <c r="E127" i="50"/>
  <c r="D130" i="49"/>
  <c r="F129" i="49"/>
  <c r="G129" i="49" s="1"/>
  <c r="H129" i="49" s="1"/>
  <c r="E129" i="49"/>
  <c r="I128" i="48"/>
  <c r="E128" i="48"/>
  <c r="D129" i="48"/>
  <c r="D128" i="47"/>
  <c r="F127" i="47"/>
  <c r="G127" i="47" s="1"/>
  <c r="H127" i="47" s="1"/>
  <c r="I128" i="47" s="1"/>
  <c r="E127" i="47"/>
  <c r="I128" i="46"/>
  <c r="E128" i="46"/>
  <c r="D129" i="46"/>
  <c r="D128" i="45"/>
  <c r="F127" i="45"/>
  <c r="G127" i="45" s="1"/>
  <c r="H127" i="45" s="1"/>
  <c r="I128" i="45" s="1"/>
  <c r="E127" i="45"/>
  <c r="E128" i="44"/>
  <c r="D129" i="44"/>
  <c r="D129" i="43"/>
  <c r="E128" i="43"/>
  <c r="E128" i="42"/>
  <c r="D129" i="42"/>
  <c r="I128" i="41"/>
  <c r="D129" i="41"/>
  <c r="E128" i="41"/>
  <c r="D129" i="40"/>
  <c r="E128" i="40"/>
  <c r="D128" i="39"/>
  <c r="E127" i="39"/>
  <c r="F127" i="39"/>
  <c r="G127" i="39" s="1"/>
  <c r="H127" i="39" s="1"/>
  <c r="I128" i="39"/>
  <c r="D128" i="38"/>
  <c r="F127" i="38"/>
  <c r="G127" i="38" s="1"/>
  <c r="H127" i="38" s="1"/>
  <c r="E127" i="38"/>
  <c r="F128" i="38" s="1"/>
  <c r="G128" i="38" s="1"/>
  <c r="H128" i="38" s="1"/>
  <c r="D128" i="37"/>
  <c r="E127" i="37"/>
  <c r="F127" i="37"/>
  <c r="G127" i="37" s="1"/>
  <c r="H127" i="37" s="1"/>
  <c r="I128" i="37" s="1"/>
  <c r="E128" i="36"/>
  <c r="D129" i="36"/>
  <c r="I128" i="35"/>
  <c r="D129" i="35"/>
  <c r="E128" i="35"/>
  <c r="F130" i="34"/>
  <c r="G130" i="34" s="1"/>
  <c r="H130" i="34" s="1"/>
  <c r="E130" i="34"/>
  <c r="D131" i="34"/>
  <c r="E130" i="33"/>
  <c r="F130" i="33"/>
  <c r="G130" i="33" s="1"/>
  <c r="H130" i="33" s="1"/>
  <c r="D131" i="33"/>
  <c r="D132" i="32"/>
  <c r="F131" i="32"/>
  <c r="G131" i="32" s="1"/>
  <c r="H131" i="32" s="1"/>
  <c r="E131" i="32"/>
  <c r="D125" i="3"/>
  <c r="E124" i="3"/>
  <c r="F124" i="3"/>
  <c r="G124" i="3" s="1"/>
  <c r="H124" i="3" s="1"/>
  <c r="D130" i="51" l="1"/>
  <c r="E129" i="51"/>
  <c r="F129" i="51"/>
  <c r="G129" i="51" s="1"/>
  <c r="H129" i="51" s="1"/>
  <c r="E128" i="50"/>
  <c r="D129" i="50"/>
  <c r="F130" i="49"/>
  <c r="G130" i="49" s="1"/>
  <c r="H130" i="49" s="1"/>
  <c r="E130" i="49"/>
  <c r="D131" i="49"/>
  <c r="F129" i="48"/>
  <c r="G129" i="48" s="1"/>
  <c r="H129" i="48" s="1"/>
  <c r="E129" i="48"/>
  <c r="D130" i="48"/>
  <c r="D129" i="47"/>
  <c r="E128" i="47"/>
  <c r="D130" i="46"/>
  <c r="E129" i="46"/>
  <c r="F129" i="46"/>
  <c r="G129" i="46" s="1"/>
  <c r="H129" i="46" s="1"/>
  <c r="D129" i="45"/>
  <c r="E128" i="45"/>
  <c r="E129" i="44"/>
  <c r="D130" i="44"/>
  <c r="F129" i="44"/>
  <c r="G129" i="44" s="1"/>
  <c r="H129" i="44" s="1"/>
  <c r="D130" i="43"/>
  <c r="E129" i="43"/>
  <c r="F129" i="43"/>
  <c r="G129" i="43" s="1"/>
  <c r="H129" i="43" s="1"/>
  <c r="D130" i="42"/>
  <c r="E129" i="42"/>
  <c r="F129" i="42"/>
  <c r="G129" i="42" s="1"/>
  <c r="H129" i="42" s="1"/>
  <c r="D130" i="41"/>
  <c r="F129" i="41"/>
  <c r="G129" i="41" s="1"/>
  <c r="H129" i="41" s="1"/>
  <c r="E129" i="41"/>
  <c r="E129" i="40"/>
  <c r="D130" i="40"/>
  <c r="F129" i="40"/>
  <c r="G129" i="40" s="1"/>
  <c r="H129" i="40" s="1"/>
  <c r="D129" i="39"/>
  <c r="E128" i="39"/>
  <c r="I128" i="38"/>
  <c r="D129" i="38"/>
  <c r="E128" i="38"/>
  <c r="D129" i="37"/>
  <c r="E128" i="37"/>
  <c r="F129" i="36"/>
  <c r="G129" i="36" s="1"/>
  <c r="H129" i="36" s="1"/>
  <c r="E129" i="36"/>
  <c r="D130" i="36"/>
  <c r="F129" i="35"/>
  <c r="G129" i="35" s="1"/>
  <c r="H129" i="35" s="1"/>
  <c r="D130" i="35"/>
  <c r="E129" i="35"/>
  <c r="D132" i="34"/>
  <c r="F131" i="34"/>
  <c r="G131" i="34" s="1"/>
  <c r="H131" i="34" s="1"/>
  <c r="E131" i="34"/>
  <c r="D132" i="33"/>
  <c r="F131" i="33"/>
  <c r="G131" i="33" s="1"/>
  <c r="H131" i="33" s="1"/>
  <c r="E131" i="33"/>
  <c r="D133" i="32"/>
  <c r="F132" i="32"/>
  <c r="G132" i="32" s="1"/>
  <c r="H132" i="32" s="1"/>
  <c r="E132" i="32"/>
  <c r="D126" i="3"/>
  <c r="F125" i="3"/>
  <c r="G125" i="3" s="1"/>
  <c r="H125" i="3" s="1"/>
  <c r="E125" i="3"/>
  <c r="F130" i="51" l="1"/>
  <c r="G130" i="51" s="1"/>
  <c r="H130" i="51" s="1"/>
  <c r="E130" i="51"/>
  <c r="D131" i="51"/>
  <c r="D130" i="50"/>
  <c r="F129" i="50"/>
  <c r="G129" i="50" s="1"/>
  <c r="H129" i="50" s="1"/>
  <c r="E129" i="50"/>
  <c r="D132" i="49"/>
  <c r="E131" i="49"/>
  <c r="F131" i="49"/>
  <c r="G131" i="49" s="1"/>
  <c r="H131" i="49" s="1"/>
  <c r="D131" i="48"/>
  <c r="F130" i="48"/>
  <c r="G130" i="48" s="1"/>
  <c r="H130" i="48" s="1"/>
  <c r="E130" i="48"/>
  <c r="D130" i="47"/>
  <c r="F129" i="47"/>
  <c r="G129" i="47" s="1"/>
  <c r="H129" i="47" s="1"/>
  <c r="E129" i="47"/>
  <c r="F130" i="46"/>
  <c r="G130" i="46" s="1"/>
  <c r="H130" i="46" s="1"/>
  <c r="D131" i="46"/>
  <c r="E130" i="46"/>
  <c r="E129" i="45"/>
  <c r="F129" i="45"/>
  <c r="G129" i="45" s="1"/>
  <c r="H129" i="45" s="1"/>
  <c r="D130" i="45"/>
  <c r="F130" i="44"/>
  <c r="G130" i="44" s="1"/>
  <c r="H130" i="44" s="1"/>
  <c r="E130" i="44"/>
  <c r="D131" i="44"/>
  <c r="F130" i="43"/>
  <c r="G130" i="43" s="1"/>
  <c r="H130" i="43" s="1"/>
  <c r="D131" i="43"/>
  <c r="E130" i="43"/>
  <c r="F130" i="42"/>
  <c r="G130" i="42" s="1"/>
  <c r="H130" i="42" s="1"/>
  <c r="D131" i="42"/>
  <c r="E130" i="42"/>
  <c r="F130" i="41"/>
  <c r="G130" i="41" s="1"/>
  <c r="H130" i="41" s="1"/>
  <c r="E130" i="41"/>
  <c r="D131" i="41"/>
  <c r="F130" i="40"/>
  <c r="G130" i="40" s="1"/>
  <c r="H130" i="40" s="1"/>
  <c r="E130" i="40"/>
  <c r="D131" i="40"/>
  <c r="E129" i="39"/>
  <c r="D130" i="39"/>
  <c r="F129" i="39"/>
  <c r="G129" i="39" s="1"/>
  <c r="H129" i="39" s="1"/>
  <c r="D130" i="38"/>
  <c r="E129" i="38"/>
  <c r="F129" i="38"/>
  <c r="G129" i="38" s="1"/>
  <c r="H129" i="38" s="1"/>
  <c r="E129" i="37"/>
  <c r="D130" i="37"/>
  <c r="F129" i="37"/>
  <c r="G129" i="37" s="1"/>
  <c r="H129" i="37" s="1"/>
  <c r="F130" i="36"/>
  <c r="G130" i="36" s="1"/>
  <c r="H130" i="36" s="1"/>
  <c r="E130" i="36"/>
  <c r="D131" i="36"/>
  <c r="F130" i="35"/>
  <c r="G130" i="35" s="1"/>
  <c r="H130" i="35" s="1"/>
  <c r="E130" i="35"/>
  <c r="D131" i="35"/>
  <c r="D133" i="34"/>
  <c r="F132" i="34"/>
  <c r="G132" i="34" s="1"/>
  <c r="H132" i="34" s="1"/>
  <c r="E132" i="34"/>
  <c r="F132" i="33"/>
  <c r="G132" i="33" s="1"/>
  <c r="H132" i="33" s="1"/>
  <c r="D133" i="33"/>
  <c r="E132" i="33"/>
  <c r="F133" i="32"/>
  <c r="G133" i="32" s="1"/>
  <c r="H133" i="32" s="1"/>
  <c r="E133" i="32"/>
  <c r="D134" i="32"/>
  <c r="C135" i="32"/>
  <c r="C128" i="3"/>
  <c r="D127" i="3"/>
  <c r="F126" i="3"/>
  <c r="G126" i="3" s="1"/>
  <c r="H126" i="3" s="1"/>
  <c r="E126" i="3"/>
  <c r="F128" i="3" s="1"/>
  <c r="G128" i="3" s="1"/>
  <c r="H128" i="3" s="1"/>
  <c r="F131" i="51" l="1"/>
  <c r="G131" i="51" s="1"/>
  <c r="H131" i="51" s="1"/>
  <c r="E131" i="51"/>
  <c r="D132" i="51"/>
  <c r="F130" i="50"/>
  <c r="G130" i="50" s="1"/>
  <c r="H130" i="50" s="1"/>
  <c r="E130" i="50"/>
  <c r="D131" i="50"/>
  <c r="D133" i="49"/>
  <c r="E132" i="49"/>
  <c r="F132" i="49"/>
  <c r="G132" i="49" s="1"/>
  <c r="H132" i="49" s="1"/>
  <c r="F131" i="48"/>
  <c r="G131" i="48" s="1"/>
  <c r="H131" i="48" s="1"/>
  <c r="E131" i="48"/>
  <c r="D132" i="48"/>
  <c r="F130" i="47"/>
  <c r="G130" i="47" s="1"/>
  <c r="H130" i="47" s="1"/>
  <c r="E130" i="47"/>
  <c r="D131" i="47"/>
  <c r="D132" i="46"/>
  <c r="F131" i="46"/>
  <c r="G131" i="46" s="1"/>
  <c r="H131" i="46" s="1"/>
  <c r="E131" i="46"/>
  <c r="F130" i="45"/>
  <c r="G130" i="45" s="1"/>
  <c r="H130" i="45" s="1"/>
  <c r="D131" i="45"/>
  <c r="E130" i="45"/>
  <c r="D132" i="44"/>
  <c r="F131" i="44"/>
  <c r="G131" i="44" s="1"/>
  <c r="H131" i="44" s="1"/>
  <c r="E131" i="44"/>
  <c r="D132" i="43"/>
  <c r="F131" i="43"/>
  <c r="G131" i="43" s="1"/>
  <c r="H131" i="43" s="1"/>
  <c r="E131" i="43"/>
  <c r="D132" i="42"/>
  <c r="E131" i="42"/>
  <c r="F131" i="42"/>
  <c r="G131" i="42" s="1"/>
  <c r="H131" i="42" s="1"/>
  <c r="E131" i="41"/>
  <c r="D132" i="41"/>
  <c r="F131" i="41"/>
  <c r="G131" i="41" s="1"/>
  <c r="H131" i="41" s="1"/>
  <c r="D132" i="40"/>
  <c r="F131" i="40"/>
  <c r="G131" i="40" s="1"/>
  <c r="H131" i="40" s="1"/>
  <c r="E131" i="40"/>
  <c r="F130" i="39"/>
  <c r="G130" i="39" s="1"/>
  <c r="H130" i="39" s="1"/>
  <c r="E130" i="39"/>
  <c r="D131" i="39"/>
  <c r="E130" i="38"/>
  <c r="D131" i="38"/>
  <c r="F130" i="38"/>
  <c r="G130" i="38" s="1"/>
  <c r="H130" i="38" s="1"/>
  <c r="F130" i="37"/>
  <c r="G130" i="37" s="1"/>
  <c r="H130" i="37" s="1"/>
  <c r="E130" i="37"/>
  <c r="D131" i="37"/>
  <c r="F131" i="36"/>
  <c r="G131" i="36" s="1"/>
  <c r="H131" i="36" s="1"/>
  <c r="E131" i="36"/>
  <c r="D132" i="36"/>
  <c r="E131" i="35"/>
  <c r="D132" i="35"/>
  <c r="F131" i="35"/>
  <c r="G131" i="35" s="1"/>
  <c r="H131" i="35" s="1"/>
  <c r="F133" i="34"/>
  <c r="G133" i="34" s="1"/>
  <c r="H133" i="34" s="1"/>
  <c r="E133" i="34"/>
  <c r="D134" i="34"/>
  <c r="C135" i="34"/>
  <c r="E133" i="33"/>
  <c r="F133" i="33"/>
  <c r="G133" i="33" s="1"/>
  <c r="H133" i="33" s="1"/>
  <c r="D134" i="33"/>
  <c r="C135" i="33"/>
  <c r="D135" i="32"/>
  <c r="E134" i="32"/>
  <c r="F135" i="32" s="1"/>
  <c r="G135" i="32" s="1"/>
  <c r="H135" i="32" s="1"/>
  <c r="F134" i="32"/>
  <c r="G134" i="32" s="1"/>
  <c r="H134" i="32" s="1"/>
  <c r="D128" i="3"/>
  <c r="F127" i="3"/>
  <c r="G127" i="3" s="1"/>
  <c r="H127" i="3" s="1"/>
  <c r="I128" i="3" s="1"/>
  <c r="E127" i="3"/>
  <c r="D133" i="51" l="1"/>
  <c r="F132" i="51"/>
  <c r="G132" i="51" s="1"/>
  <c r="H132" i="51" s="1"/>
  <c r="E132" i="51"/>
  <c r="F131" i="50"/>
  <c r="G131" i="50" s="1"/>
  <c r="H131" i="50" s="1"/>
  <c r="E131" i="50"/>
  <c r="D132" i="50"/>
  <c r="F133" i="49"/>
  <c r="G133" i="49" s="1"/>
  <c r="H133" i="49" s="1"/>
  <c r="E133" i="49"/>
  <c r="D134" i="49"/>
  <c r="C135" i="49"/>
  <c r="F132" i="48"/>
  <c r="G132" i="48" s="1"/>
  <c r="H132" i="48" s="1"/>
  <c r="E132" i="48"/>
  <c r="D133" i="48"/>
  <c r="D132" i="47"/>
  <c r="F131" i="47"/>
  <c r="G131" i="47" s="1"/>
  <c r="H131" i="47" s="1"/>
  <c r="E131" i="47"/>
  <c r="D133" i="46"/>
  <c r="F132" i="46"/>
  <c r="G132" i="46" s="1"/>
  <c r="H132" i="46" s="1"/>
  <c r="E132" i="46"/>
  <c r="D132" i="45"/>
  <c r="F131" i="45"/>
  <c r="G131" i="45" s="1"/>
  <c r="H131" i="45" s="1"/>
  <c r="E131" i="45"/>
  <c r="D133" i="44"/>
  <c r="F132" i="44"/>
  <c r="G132" i="44" s="1"/>
  <c r="H132" i="44" s="1"/>
  <c r="E132" i="44"/>
  <c r="D133" i="43"/>
  <c r="F132" i="43"/>
  <c r="G132" i="43" s="1"/>
  <c r="H132" i="43" s="1"/>
  <c r="E132" i="43"/>
  <c r="D133" i="42"/>
  <c r="F132" i="42"/>
  <c r="G132" i="42" s="1"/>
  <c r="H132" i="42" s="1"/>
  <c r="E132" i="42"/>
  <c r="F132" i="41"/>
  <c r="G132" i="41" s="1"/>
  <c r="H132" i="41" s="1"/>
  <c r="D133" i="41"/>
  <c r="E132" i="41"/>
  <c r="F132" i="40"/>
  <c r="G132" i="40" s="1"/>
  <c r="H132" i="40" s="1"/>
  <c r="E132" i="40"/>
  <c r="D133" i="40"/>
  <c r="F131" i="39"/>
  <c r="G131" i="39" s="1"/>
  <c r="H131" i="39" s="1"/>
  <c r="E131" i="39"/>
  <c r="D132" i="39"/>
  <c r="D132" i="38"/>
  <c r="F131" i="38"/>
  <c r="G131" i="38" s="1"/>
  <c r="H131" i="38" s="1"/>
  <c r="E131" i="38"/>
  <c r="D132" i="37"/>
  <c r="F131" i="37"/>
  <c r="G131" i="37" s="1"/>
  <c r="H131" i="37" s="1"/>
  <c r="E131" i="37"/>
  <c r="D133" i="36"/>
  <c r="F132" i="36"/>
  <c r="G132" i="36" s="1"/>
  <c r="H132" i="36" s="1"/>
  <c r="E132" i="36"/>
  <c r="D133" i="35"/>
  <c r="E132" i="35"/>
  <c r="F132" i="35"/>
  <c r="G132" i="35" s="1"/>
  <c r="H132" i="35" s="1"/>
  <c r="D135" i="34"/>
  <c r="F134" i="34"/>
  <c r="G134" i="34" s="1"/>
  <c r="H134" i="34" s="1"/>
  <c r="E134" i="34"/>
  <c r="F135" i="34" s="1"/>
  <c r="G135" i="34" s="1"/>
  <c r="H135" i="34" s="1"/>
  <c r="I135" i="34" s="1"/>
  <c r="F134" i="33"/>
  <c r="G134" i="33" s="1"/>
  <c r="H134" i="33" s="1"/>
  <c r="E134" i="33"/>
  <c r="F135" i="33" s="1"/>
  <c r="G135" i="33" s="1"/>
  <c r="H135" i="33" s="1"/>
  <c r="I135" i="33" s="1"/>
  <c r="D135" i="33"/>
  <c r="I135" i="32"/>
  <c r="E135" i="32"/>
  <c r="D136" i="32"/>
  <c r="D129" i="3"/>
  <c r="E128" i="3"/>
  <c r="F133" i="51" l="1"/>
  <c r="G133" i="51" s="1"/>
  <c r="H133" i="51" s="1"/>
  <c r="E133" i="51"/>
  <c r="D134" i="51"/>
  <c r="C135" i="51"/>
  <c r="D133" i="50"/>
  <c r="F132" i="50"/>
  <c r="G132" i="50" s="1"/>
  <c r="H132" i="50" s="1"/>
  <c r="E132" i="50"/>
  <c r="D135" i="49"/>
  <c r="F134" i="49"/>
  <c r="G134" i="49" s="1"/>
  <c r="H134" i="49" s="1"/>
  <c r="E134" i="49"/>
  <c r="F135" i="49" s="1"/>
  <c r="G135" i="49" s="1"/>
  <c r="H135" i="49" s="1"/>
  <c r="I135" i="49" s="1"/>
  <c r="F133" i="48"/>
  <c r="G133" i="48" s="1"/>
  <c r="H133" i="48" s="1"/>
  <c r="E133" i="48"/>
  <c r="D134" i="48"/>
  <c r="C135" i="48"/>
  <c r="D133" i="47"/>
  <c r="E132" i="47"/>
  <c r="F132" i="47"/>
  <c r="G132" i="47" s="1"/>
  <c r="H132" i="47" s="1"/>
  <c r="F133" i="46"/>
  <c r="G133" i="46" s="1"/>
  <c r="H133" i="46" s="1"/>
  <c r="E133" i="46"/>
  <c r="D134" i="46"/>
  <c r="C135" i="46"/>
  <c r="D133" i="45"/>
  <c r="F132" i="45"/>
  <c r="G132" i="45" s="1"/>
  <c r="H132" i="45" s="1"/>
  <c r="E132" i="45"/>
  <c r="F133" i="44"/>
  <c r="G133" i="44" s="1"/>
  <c r="H133" i="44" s="1"/>
  <c r="E133" i="44"/>
  <c r="D134" i="44"/>
  <c r="C135" i="44"/>
  <c r="F133" i="43"/>
  <c r="G133" i="43" s="1"/>
  <c r="H133" i="43" s="1"/>
  <c r="E133" i="43"/>
  <c r="D134" i="43"/>
  <c r="C135" i="43"/>
  <c r="F133" i="42"/>
  <c r="G133" i="42" s="1"/>
  <c r="H133" i="42" s="1"/>
  <c r="E133" i="42"/>
  <c r="D134" i="42"/>
  <c r="C135" i="42"/>
  <c r="E133" i="41"/>
  <c r="C135" i="41"/>
  <c r="F133" i="41"/>
  <c r="G133" i="41" s="1"/>
  <c r="H133" i="41" s="1"/>
  <c r="D134" i="41"/>
  <c r="F133" i="40"/>
  <c r="G133" i="40" s="1"/>
  <c r="H133" i="40" s="1"/>
  <c r="E133" i="40"/>
  <c r="D134" i="40"/>
  <c r="C135" i="40"/>
  <c r="D133" i="39"/>
  <c r="F132" i="39"/>
  <c r="G132" i="39" s="1"/>
  <c r="H132" i="39" s="1"/>
  <c r="E132" i="39"/>
  <c r="D133" i="38"/>
  <c r="F132" i="38"/>
  <c r="G132" i="38" s="1"/>
  <c r="H132" i="38" s="1"/>
  <c r="E132" i="38"/>
  <c r="D133" i="37"/>
  <c r="F132" i="37"/>
  <c r="G132" i="37" s="1"/>
  <c r="H132" i="37" s="1"/>
  <c r="E132" i="37"/>
  <c r="F133" i="36"/>
  <c r="G133" i="36" s="1"/>
  <c r="H133" i="36" s="1"/>
  <c r="E133" i="36"/>
  <c r="D134" i="36"/>
  <c r="C135" i="36"/>
  <c r="D134" i="35"/>
  <c r="F133" i="35"/>
  <c r="G133" i="35" s="1"/>
  <c r="H133" i="35" s="1"/>
  <c r="E133" i="35"/>
  <c r="C135" i="35"/>
  <c r="E135" i="34"/>
  <c r="D136" i="34"/>
  <c r="D136" i="33"/>
  <c r="E135" i="33"/>
  <c r="F136" i="32"/>
  <c r="G136" i="32" s="1"/>
  <c r="H136" i="32" s="1"/>
  <c r="D137" i="32"/>
  <c r="E136" i="32"/>
  <c r="D130" i="3"/>
  <c r="F129" i="3"/>
  <c r="G129" i="3" s="1"/>
  <c r="H129" i="3" s="1"/>
  <c r="E129" i="3"/>
  <c r="D135" i="51" l="1"/>
  <c r="F134" i="51"/>
  <c r="G134" i="51" s="1"/>
  <c r="H134" i="51" s="1"/>
  <c r="E134" i="51"/>
  <c r="F135" i="51" s="1"/>
  <c r="G135" i="51" s="1"/>
  <c r="H135" i="51" s="1"/>
  <c r="I135" i="51" s="1"/>
  <c r="F133" i="50"/>
  <c r="G133" i="50" s="1"/>
  <c r="H133" i="50" s="1"/>
  <c r="E133" i="50"/>
  <c r="D134" i="50"/>
  <c r="C135" i="50"/>
  <c r="E135" i="49"/>
  <c r="D136" i="49"/>
  <c r="F134" i="48"/>
  <c r="G134" i="48" s="1"/>
  <c r="H134" i="48" s="1"/>
  <c r="E134" i="48"/>
  <c r="D135" i="48"/>
  <c r="F135" i="48"/>
  <c r="G135" i="48" s="1"/>
  <c r="H135" i="48" s="1"/>
  <c r="I135" i="48" s="1"/>
  <c r="F133" i="47"/>
  <c r="G133" i="47" s="1"/>
  <c r="H133" i="47" s="1"/>
  <c r="E133" i="47"/>
  <c r="D134" i="47"/>
  <c r="C135" i="47"/>
  <c r="F134" i="46"/>
  <c r="G134" i="46" s="1"/>
  <c r="H134" i="46" s="1"/>
  <c r="E134" i="46"/>
  <c r="F135" i="46" s="1"/>
  <c r="G135" i="46" s="1"/>
  <c r="H135" i="46" s="1"/>
  <c r="I135" i="46" s="1"/>
  <c r="D135" i="46"/>
  <c r="F133" i="45"/>
  <c r="G133" i="45" s="1"/>
  <c r="H133" i="45" s="1"/>
  <c r="E133" i="45"/>
  <c r="D134" i="45"/>
  <c r="C135" i="45"/>
  <c r="D135" i="44"/>
  <c r="E134" i="44"/>
  <c r="F134" i="44"/>
  <c r="G134" i="44" s="1"/>
  <c r="H134" i="44" s="1"/>
  <c r="F135" i="44"/>
  <c r="G135" i="44" s="1"/>
  <c r="H135" i="44" s="1"/>
  <c r="I135" i="44" s="1"/>
  <c r="F134" i="43"/>
  <c r="G134" i="43" s="1"/>
  <c r="H134" i="43" s="1"/>
  <c r="E134" i="43"/>
  <c r="F135" i="43" s="1"/>
  <c r="G135" i="43" s="1"/>
  <c r="H135" i="43" s="1"/>
  <c r="I135" i="43" s="1"/>
  <c r="D135" i="43"/>
  <c r="D135" i="42"/>
  <c r="F134" i="42"/>
  <c r="G134" i="42" s="1"/>
  <c r="H134" i="42" s="1"/>
  <c r="E134" i="42"/>
  <c r="F135" i="42" s="1"/>
  <c r="G135" i="42" s="1"/>
  <c r="H135" i="42" s="1"/>
  <c r="I135" i="42" s="1"/>
  <c r="E134" i="41"/>
  <c r="F135" i="41" s="1"/>
  <c r="G135" i="41" s="1"/>
  <c r="H135" i="41" s="1"/>
  <c r="F134" i="41"/>
  <c r="G134" i="41" s="1"/>
  <c r="H134" i="41" s="1"/>
  <c r="D135" i="41"/>
  <c r="D135" i="40"/>
  <c r="E134" i="40"/>
  <c r="F134" i="40"/>
  <c r="G134" i="40" s="1"/>
  <c r="H134" i="40" s="1"/>
  <c r="F135" i="40"/>
  <c r="G135" i="40" s="1"/>
  <c r="H135" i="40" s="1"/>
  <c r="I135" i="40" s="1"/>
  <c r="F133" i="39"/>
  <c r="G133" i="39" s="1"/>
  <c r="H133" i="39" s="1"/>
  <c r="E133" i="39"/>
  <c r="D134" i="39"/>
  <c r="C135" i="39"/>
  <c r="F133" i="38"/>
  <c r="G133" i="38" s="1"/>
  <c r="H133" i="38" s="1"/>
  <c r="E133" i="38"/>
  <c r="D134" i="38"/>
  <c r="C135" i="38"/>
  <c r="F133" i="37"/>
  <c r="G133" i="37" s="1"/>
  <c r="H133" i="37" s="1"/>
  <c r="E133" i="37"/>
  <c r="D134" i="37"/>
  <c r="C135" i="37"/>
  <c r="F134" i="36"/>
  <c r="G134" i="36" s="1"/>
  <c r="H134" i="36" s="1"/>
  <c r="E134" i="36"/>
  <c r="D135" i="36"/>
  <c r="F135" i="36"/>
  <c r="G135" i="36" s="1"/>
  <c r="H135" i="36" s="1"/>
  <c r="I135" i="36" s="1"/>
  <c r="D135" i="35"/>
  <c r="F134" i="35"/>
  <c r="G134" i="35" s="1"/>
  <c r="H134" i="35" s="1"/>
  <c r="E134" i="35"/>
  <c r="F135" i="35" s="1"/>
  <c r="G135" i="35" s="1"/>
  <c r="H135" i="35" s="1"/>
  <c r="I135" i="35" s="1"/>
  <c r="F136" i="34"/>
  <c r="G136" i="34" s="1"/>
  <c r="H136" i="34" s="1"/>
  <c r="D137" i="34"/>
  <c r="E136" i="34"/>
  <c r="E136" i="33"/>
  <c r="F136" i="33"/>
  <c r="G136" i="33" s="1"/>
  <c r="H136" i="33" s="1"/>
  <c r="D137" i="33"/>
  <c r="F137" i="32"/>
  <c r="G137" i="32" s="1"/>
  <c r="H137" i="32" s="1"/>
  <c r="E137" i="32"/>
  <c r="D138" i="32"/>
  <c r="D131" i="3"/>
  <c r="F130" i="3"/>
  <c r="G130" i="3" s="1"/>
  <c r="H130" i="3" s="1"/>
  <c r="E130" i="3"/>
  <c r="E135" i="51" l="1"/>
  <c r="D136" i="51"/>
  <c r="D135" i="50"/>
  <c r="F134" i="50"/>
  <c r="G134" i="50" s="1"/>
  <c r="H134" i="50" s="1"/>
  <c r="E134" i="50"/>
  <c r="F135" i="50"/>
  <c r="G135" i="50" s="1"/>
  <c r="H135" i="50" s="1"/>
  <c r="I135" i="50" s="1"/>
  <c r="E136" i="49"/>
  <c r="D137" i="49"/>
  <c r="F136" i="49"/>
  <c r="G136" i="49" s="1"/>
  <c r="H136" i="49" s="1"/>
  <c r="E135" i="48"/>
  <c r="D136" i="48"/>
  <c r="D135" i="47"/>
  <c r="F134" i="47"/>
  <c r="G134" i="47" s="1"/>
  <c r="H134" i="47" s="1"/>
  <c r="E134" i="47"/>
  <c r="F135" i="47"/>
  <c r="G135" i="47" s="1"/>
  <c r="H135" i="47" s="1"/>
  <c r="I135" i="47" s="1"/>
  <c r="D136" i="46"/>
  <c r="E135" i="46"/>
  <c r="D135" i="45"/>
  <c r="E134" i="45"/>
  <c r="F135" i="45" s="1"/>
  <c r="G135" i="45" s="1"/>
  <c r="H135" i="45" s="1"/>
  <c r="F134" i="45"/>
  <c r="G134" i="45" s="1"/>
  <c r="H134" i="45" s="1"/>
  <c r="D136" i="44"/>
  <c r="E135" i="44"/>
  <c r="D136" i="43"/>
  <c r="E135" i="43"/>
  <c r="E135" i="42"/>
  <c r="D136" i="42"/>
  <c r="I135" i="41"/>
  <c r="D136" i="41"/>
  <c r="E135" i="41"/>
  <c r="D136" i="40"/>
  <c r="E135" i="40"/>
  <c r="F134" i="39"/>
  <c r="G134" i="39" s="1"/>
  <c r="H134" i="39" s="1"/>
  <c r="E134" i="39"/>
  <c r="F135" i="39" s="1"/>
  <c r="G135" i="39" s="1"/>
  <c r="H135" i="39" s="1"/>
  <c r="I135" i="39" s="1"/>
  <c r="D135" i="39"/>
  <c r="D135" i="38"/>
  <c r="F134" i="38"/>
  <c r="G134" i="38" s="1"/>
  <c r="H134" i="38" s="1"/>
  <c r="E134" i="38"/>
  <c r="F135" i="38"/>
  <c r="G135" i="38" s="1"/>
  <c r="H135" i="38" s="1"/>
  <c r="I135" i="38" s="1"/>
  <c r="F134" i="37"/>
  <c r="G134" i="37" s="1"/>
  <c r="H134" i="37" s="1"/>
  <c r="E134" i="37"/>
  <c r="F135" i="37" s="1"/>
  <c r="G135" i="37" s="1"/>
  <c r="H135" i="37" s="1"/>
  <c r="D135" i="37"/>
  <c r="D136" i="36"/>
  <c r="E135" i="36"/>
  <c r="D136" i="35"/>
  <c r="E135" i="35"/>
  <c r="D138" i="34"/>
  <c r="E137" i="34"/>
  <c r="F137" i="34"/>
  <c r="G137" i="34" s="1"/>
  <c r="H137" i="34" s="1"/>
  <c r="D138" i="33"/>
  <c r="F137" i="33"/>
  <c r="G137" i="33" s="1"/>
  <c r="H137" i="33" s="1"/>
  <c r="E137" i="33"/>
  <c r="F138" i="32"/>
  <c r="G138" i="32" s="1"/>
  <c r="H138" i="32" s="1"/>
  <c r="D139" i="32"/>
  <c r="E138" i="32"/>
  <c r="F131" i="3"/>
  <c r="G131" i="3" s="1"/>
  <c r="H131" i="3" s="1"/>
  <c r="D132" i="3"/>
  <c r="E131" i="3"/>
  <c r="F136" i="51" l="1"/>
  <c r="G136" i="51" s="1"/>
  <c r="H136" i="51" s="1"/>
  <c r="E136" i="51"/>
  <c r="D137" i="51"/>
  <c r="E135" i="50"/>
  <c r="D136" i="50"/>
  <c r="D138" i="49"/>
  <c r="E137" i="49"/>
  <c r="F137" i="49"/>
  <c r="G137" i="49" s="1"/>
  <c r="H137" i="49" s="1"/>
  <c r="D137" i="48"/>
  <c r="F136" i="48"/>
  <c r="G136" i="48" s="1"/>
  <c r="H136" i="48" s="1"/>
  <c r="E136" i="48"/>
  <c r="E135" i="47"/>
  <c r="D136" i="47"/>
  <c r="F136" i="46"/>
  <c r="G136" i="46" s="1"/>
  <c r="H136" i="46" s="1"/>
  <c r="E136" i="46"/>
  <c r="D137" i="46"/>
  <c r="I135" i="45"/>
  <c r="E135" i="45"/>
  <c r="D136" i="45"/>
  <c r="E136" i="44"/>
  <c r="F136" i="44"/>
  <c r="G136" i="44" s="1"/>
  <c r="H136" i="44" s="1"/>
  <c r="D137" i="44"/>
  <c r="D137" i="43"/>
  <c r="F136" i="43"/>
  <c r="G136" i="43" s="1"/>
  <c r="H136" i="43" s="1"/>
  <c r="E136" i="43"/>
  <c r="D137" i="42"/>
  <c r="F136" i="42"/>
  <c r="G136" i="42" s="1"/>
  <c r="H136" i="42" s="1"/>
  <c r="E136" i="42"/>
  <c r="F136" i="41"/>
  <c r="G136" i="41" s="1"/>
  <c r="H136" i="41" s="1"/>
  <c r="D137" i="41"/>
  <c r="E136" i="41"/>
  <c r="F136" i="40"/>
  <c r="G136" i="40" s="1"/>
  <c r="H136" i="40" s="1"/>
  <c r="E136" i="40"/>
  <c r="D137" i="40"/>
  <c r="E135" i="39"/>
  <c r="D136" i="39"/>
  <c r="D136" i="38"/>
  <c r="E135" i="38"/>
  <c r="I135" i="37"/>
  <c r="E135" i="37"/>
  <c r="D136" i="37"/>
  <c r="D137" i="36"/>
  <c r="F136" i="36"/>
  <c r="G136" i="36" s="1"/>
  <c r="H136" i="36" s="1"/>
  <c r="E136" i="36"/>
  <c r="E136" i="35"/>
  <c r="F136" i="35"/>
  <c r="G136" i="35" s="1"/>
  <c r="H136" i="35" s="1"/>
  <c r="D137" i="35"/>
  <c r="F138" i="34"/>
  <c r="G138" i="34" s="1"/>
  <c r="H138" i="34" s="1"/>
  <c r="E138" i="34"/>
  <c r="D139" i="34"/>
  <c r="F138" i="33"/>
  <c r="G138" i="33" s="1"/>
  <c r="H138" i="33" s="1"/>
  <c r="D139" i="33"/>
  <c r="E138" i="33"/>
  <c r="F139" i="32"/>
  <c r="G139" i="32" s="1"/>
  <c r="H139" i="32" s="1"/>
  <c r="D140" i="32"/>
  <c r="E139" i="32"/>
  <c r="F132" i="3"/>
  <c r="G132" i="3" s="1"/>
  <c r="H132" i="3" s="1"/>
  <c r="D133" i="3"/>
  <c r="E132" i="3"/>
  <c r="D138" i="51" l="1"/>
  <c r="F137" i="51"/>
  <c r="G137" i="51" s="1"/>
  <c r="H137" i="51" s="1"/>
  <c r="E137" i="51"/>
  <c r="F136" i="50"/>
  <c r="G136" i="50" s="1"/>
  <c r="H136" i="50" s="1"/>
  <c r="E136" i="50"/>
  <c r="D137" i="50"/>
  <c r="F138" i="49"/>
  <c r="G138" i="49" s="1"/>
  <c r="H138" i="49" s="1"/>
  <c r="E138" i="49"/>
  <c r="D139" i="49"/>
  <c r="F137" i="48"/>
  <c r="G137" i="48" s="1"/>
  <c r="H137" i="48" s="1"/>
  <c r="E137" i="48"/>
  <c r="D138" i="48"/>
  <c r="E136" i="47"/>
  <c r="F136" i="47"/>
  <c r="G136" i="47" s="1"/>
  <c r="H136" i="47" s="1"/>
  <c r="D137" i="47"/>
  <c r="F137" i="46"/>
  <c r="G137" i="46" s="1"/>
  <c r="H137" i="46" s="1"/>
  <c r="E137" i="46"/>
  <c r="D138" i="46"/>
  <c r="D137" i="45"/>
  <c r="F136" i="45"/>
  <c r="G136" i="45" s="1"/>
  <c r="H136" i="45" s="1"/>
  <c r="E136" i="45"/>
  <c r="D138" i="44"/>
  <c r="F137" i="44"/>
  <c r="G137" i="44" s="1"/>
  <c r="H137" i="44" s="1"/>
  <c r="E137" i="44"/>
  <c r="D138" i="43"/>
  <c r="F137" i="43"/>
  <c r="G137" i="43" s="1"/>
  <c r="H137" i="43" s="1"/>
  <c r="E137" i="43"/>
  <c r="D138" i="42"/>
  <c r="E137" i="42"/>
  <c r="F137" i="42"/>
  <c r="G137" i="42" s="1"/>
  <c r="H137" i="42" s="1"/>
  <c r="F137" i="41"/>
  <c r="G137" i="41" s="1"/>
  <c r="H137" i="41" s="1"/>
  <c r="D138" i="41"/>
  <c r="E137" i="41"/>
  <c r="F137" i="40"/>
  <c r="G137" i="40" s="1"/>
  <c r="H137" i="40" s="1"/>
  <c r="E137" i="40"/>
  <c r="D138" i="40"/>
  <c r="E136" i="39"/>
  <c r="F136" i="39"/>
  <c r="G136" i="39" s="1"/>
  <c r="H136" i="39" s="1"/>
  <c r="D137" i="39"/>
  <c r="F136" i="38"/>
  <c r="G136" i="38" s="1"/>
  <c r="H136" i="38" s="1"/>
  <c r="E136" i="38"/>
  <c r="D137" i="38"/>
  <c r="D137" i="37"/>
  <c r="F136" i="37"/>
  <c r="G136" i="37" s="1"/>
  <c r="H136" i="37" s="1"/>
  <c r="E136" i="37"/>
  <c r="D138" i="36"/>
  <c r="F137" i="36"/>
  <c r="G137" i="36" s="1"/>
  <c r="H137" i="36" s="1"/>
  <c r="E137" i="36"/>
  <c r="D138" i="35"/>
  <c r="F137" i="35"/>
  <c r="G137" i="35" s="1"/>
  <c r="H137" i="35" s="1"/>
  <c r="E137" i="35"/>
  <c r="D140" i="34"/>
  <c r="E139" i="34"/>
  <c r="F139" i="34"/>
  <c r="G139" i="34" s="1"/>
  <c r="H139" i="34" s="1"/>
  <c r="E139" i="33"/>
  <c r="D140" i="33"/>
  <c r="F139" i="33"/>
  <c r="G139" i="33" s="1"/>
  <c r="H139" i="33" s="1"/>
  <c r="D141" i="32"/>
  <c r="E140" i="32"/>
  <c r="F142" i="32" s="1"/>
  <c r="G142" i="32" s="1"/>
  <c r="H142" i="32" s="1"/>
  <c r="F140" i="32"/>
  <c r="G140" i="32" s="1"/>
  <c r="H140" i="32" s="1"/>
  <c r="C142" i="32"/>
  <c r="C135" i="3"/>
  <c r="E133" i="3"/>
  <c r="F133" i="3"/>
  <c r="G133" i="3" s="1"/>
  <c r="H133" i="3" s="1"/>
  <c r="D134" i="3"/>
  <c r="F138" i="51" l="1"/>
  <c r="G138" i="51" s="1"/>
  <c r="H138" i="51" s="1"/>
  <c r="E138" i="51"/>
  <c r="D139" i="51"/>
  <c r="D138" i="50"/>
  <c r="E137" i="50"/>
  <c r="F137" i="50"/>
  <c r="G137" i="50" s="1"/>
  <c r="H137" i="50" s="1"/>
  <c r="F139" i="49"/>
  <c r="G139" i="49" s="1"/>
  <c r="H139" i="49" s="1"/>
  <c r="E139" i="49"/>
  <c r="D140" i="49"/>
  <c r="F138" i="48"/>
  <c r="G138" i="48" s="1"/>
  <c r="H138" i="48" s="1"/>
  <c r="D139" i="48"/>
  <c r="E138" i="48"/>
  <c r="D138" i="47"/>
  <c r="F137" i="47"/>
  <c r="G137" i="47" s="1"/>
  <c r="H137" i="47" s="1"/>
  <c r="E137" i="47"/>
  <c r="F138" i="46"/>
  <c r="G138" i="46" s="1"/>
  <c r="H138" i="46" s="1"/>
  <c r="E138" i="46"/>
  <c r="D139" i="46"/>
  <c r="D138" i="45"/>
  <c r="F137" i="45"/>
  <c r="G137" i="45" s="1"/>
  <c r="H137" i="45" s="1"/>
  <c r="E137" i="45"/>
  <c r="F138" i="44"/>
  <c r="G138" i="44" s="1"/>
  <c r="H138" i="44" s="1"/>
  <c r="E138" i="44"/>
  <c r="D139" i="44"/>
  <c r="F138" i="43"/>
  <c r="G138" i="43" s="1"/>
  <c r="H138" i="43" s="1"/>
  <c r="E138" i="43"/>
  <c r="D139" i="43"/>
  <c r="F138" i="42"/>
  <c r="G138" i="42" s="1"/>
  <c r="H138" i="42" s="1"/>
  <c r="D139" i="42"/>
  <c r="E138" i="42"/>
  <c r="F138" i="41"/>
  <c r="G138" i="41" s="1"/>
  <c r="H138" i="41" s="1"/>
  <c r="E138" i="41"/>
  <c r="D139" i="41"/>
  <c r="D139" i="40"/>
  <c r="F138" i="40"/>
  <c r="G138" i="40" s="1"/>
  <c r="H138" i="40" s="1"/>
  <c r="E138" i="40"/>
  <c r="D138" i="39"/>
  <c r="F137" i="39"/>
  <c r="G137" i="39" s="1"/>
  <c r="H137" i="39" s="1"/>
  <c r="E137" i="39"/>
  <c r="F137" i="38"/>
  <c r="G137" i="38" s="1"/>
  <c r="H137" i="38" s="1"/>
  <c r="E137" i="38"/>
  <c r="D138" i="38"/>
  <c r="F137" i="37"/>
  <c r="G137" i="37" s="1"/>
  <c r="H137" i="37" s="1"/>
  <c r="D138" i="37"/>
  <c r="E137" i="37"/>
  <c r="F138" i="36"/>
  <c r="G138" i="36" s="1"/>
  <c r="H138" i="36" s="1"/>
  <c r="E138" i="36"/>
  <c r="D139" i="36"/>
  <c r="F138" i="35"/>
  <c r="G138" i="35" s="1"/>
  <c r="H138" i="35" s="1"/>
  <c r="E138" i="35"/>
  <c r="D139" i="35"/>
  <c r="D141" i="34"/>
  <c r="F140" i="34"/>
  <c r="G140" i="34" s="1"/>
  <c r="H140" i="34" s="1"/>
  <c r="E140" i="34"/>
  <c r="C142" i="34"/>
  <c r="D141" i="33"/>
  <c r="E140" i="33"/>
  <c r="F142" i="33" s="1"/>
  <c r="G142" i="33" s="1"/>
  <c r="H142" i="33" s="1"/>
  <c r="C142" i="33"/>
  <c r="F140" i="33"/>
  <c r="G140" i="33" s="1"/>
  <c r="H140" i="33" s="1"/>
  <c r="E141" i="32"/>
  <c r="D142" i="32"/>
  <c r="F141" i="32"/>
  <c r="G141" i="32" s="1"/>
  <c r="H141" i="32" s="1"/>
  <c r="I142" i="32" s="1"/>
  <c r="F134" i="3"/>
  <c r="G134" i="3" s="1"/>
  <c r="H134" i="3" s="1"/>
  <c r="E134" i="3"/>
  <c r="D135" i="3"/>
  <c r="F135" i="3"/>
  <c r="G135" i="3" s="1"/>
  <c r="H135" i="3" s="1"/>
  <c r="I135" i="3" s="1"/>
  <c r="D140" i="51" l="1"/>
  <c r="E139" i="51"/>
  <c r="F139" i="51"/>
  <c r="G139" i="51" s="1"/>
  <c r="H139" i="51" s="1"/>
  <c r="F138" i="50"/>
  <c r="G138" i="50" s="1"/>
  <c r="H138" i="50" s="1"/>
  <c r="E138" i="50"/>
  <c r="D139" i="50"/>
  <c r="D141" i="49"/>
  <c r="F140" i="49"/>
  <c r="G140" i="49" s="1"/>
  <c r="H140" i="49" s="1"/>
  <c r="E140" i="49"/>
  <c r="F142" i="49" s="1"/>
  <c r="G142" i="49" s="1"/>
  <c r="H142" i="49" s="1"/>
  <c r="C142" i="49"/>
  <c r="D140" i="48"/>
  <c r="F139" i="48"/>
  <c r="G139" i="48" s="1"/>
  <c r="H139" i="48" s="1"/>
  <c r="E139" i="48"/>
  <c r="F138" i="47"/>
  <c r="G138" i="47" s="1"/>
  <c r="H138" i="47" s="1"/>
  <c r="E138" i="47"/>
  <c r="D139" i="47"/>
  <c r="D140" i="46"/>
  <c r="F139" i="46"/>
  <c r="G139" i="46" s="1"/>
  <c r="H139" i="46" s="1"/>
  <c r="E139" i="46"/>
  <c r="F138" i="45"/>
  <c r="G138" i="45" s="1"/>
  <c r="H138" i="45" s="1"/>
  <c r="E138" i="45"/>
  <c r="D139" i="45"/>
  <c r="E139" i="44"/>
  <c r="D140" i="44"/>
  <c r="F139" i="44"/>
  <c r="G139" i="44" s="1"/>
  <c r="H139" i="44" s="1"/>
  <c r="D140" i="43"/>
  <c r="E139" i="43"/>
  <c r="F139" i="43"/>
  <c r="G139" i="43" s="1"/>
  <c r="H139" i="43" s="1"/>
  <c r="E139" i="42"/>
  <c r="D140" i="42"/>
  <c r="F139" i="42"/>
  <c r="G139" i="42" s="1"/>
  <c r="H139" i="42" s="1"/>
  <c r="D140" i="41"/>
  <c r="F139" i="41"/>
  <c r="G139" i="41" s="1"/>
  <c r="H139" i="41" s="1"/>
  <c r="E139" i="41"/>
  <c r="F139" i="40"/>
  <c r="G139" i="40" s="1"/>
  <c r="H139" i="40" s="1"/>
  <c r="E139" i="40"/>
  <c r="D140" i="40"/>
  <c r="F138" i="39"/>
  <c r="G138" i="39" s="1"/>
  <c r="H138" i="39" s="1"/>
  <c r="E138" i="39"/>
  <c r="D139" i="39"/>
  <c r="F138" i="38"/>
  <c r="G138" i="38" s="1"/>
  <c r="H138" i="38" s="1"/>
  <c r="D139" i="38"/>
  <c r="E138" i="38"/>
  <c r="F138" i="37"/>
  <c r="G138" i="37" s="1"/>
  <c r="H138" i="37" s="1"/>
  <c r="E138" i="37"/>
  <c r="D139" i="37"/>
  <c r="D140" i="36"/>
  <c r="E139" i="36"/>
  <c r="F139" i="36"/>
  <c r="G139" i="36" s="1"/>
  <c r="H139" i="36" s="1"/>
  <c r="F139" i="35"/>
  <c r="G139" i="35" s="1"/>
  <c r="H139" i="35" s="1"/>
  <c r="D140" i="35"/>
  <c r="E139" i="35"/>
  <c r="E141" i="34"/>
  <c r="F142" i="34" s="1"/>
  <c r="G142" i="34" s="1"/>
  <c r="H142" i="34" s="1"/>
  <c r="F141" i="34"/>
  <c r="G141" i="34" s="1"/>
  <c r="H141" i="34" s="1"/>
  <c r="D142" i="34"/>
  <c r="D142" i="33"/>
  <c r="F141" i="33"/>
  <c r="G141" i="33" s="1"/>
  <c r="H141" i="33" s="1"/>
  <c r="I142" i="33" s="1"/>
  <c r="E141" i="33"/>
  <c r="E142" i="32"/>
  <c r="D143" i="32"/>
  <c r="E135" i="3"/>
  <c r="D136" i="3"/>
  <c r="D141" i="51" l="1"/>
  <c r="F140" i="51"/>
  <c r="G140" i="51" s="1"/>
  <c r="H140" i="51" s="1"/>
  <c r="E140" i="51"/>
  <c r="F142" i="51" s="1"/>
  <c r="G142" i="51" s="1"/>
  <c r="H142" i="51" s="1"/>
  <c r="C142" i="51"/>
  <c r="E139" i="50"/>
  <c r="F139" i="50"/>
  <c r="G139" i="50" s="1"/>
  <c r="H139" i="50" s="1"/>
  <c r="D140" i="50"/>
  <c r="E141" i="49"/>
  <c r="D142" i="49"/>
  <c r="F141" i="49"/>
  <c r="G141" i="49" s="1"/>
  <c r="H141" i="49" s="1"/>
  <c r="I142" i="49" s="1"/>
  <c r="D141" i="48"/>
  <c r="E140" i="48"/>
  <c r="F142" i="48" s="1"/>
  <c r="G142" i="48" s="1"/>
  <c r="H142" i="48" s="1"/>
  <c r="F140" i="48"/>
  <c r="G140" i="48" s="1"/>
  <c r="H140" i="48" s="1"/>
  <c r="C142" i="48"/>
  <c r="D140" i="47"/>
  <c r="F139" i="47"/>
  <c r="G139" i="47" s="1"/>
  <c r="H139" i="47" s="1"/>
  <c r="E139" i="47"/>
  <c r="D141" i="46"/>
  <c r="E140" i="46"/>
  <c r="F140" i="46"/>
  <c r="G140" i="46" s="1"/>
  <c r="H140" i="46" s="1"/>
  <c r="C142" i="46"/>
  <c r="E139" i="45"/>
  <c r="D140" i="45"/>
  <c r="F139" i="45"/>
  <c r="G139" i="45" s="1"/>
  <c r="H139" i="45" s="1"/>
  <c r="D141" i="44"/>
  <c r="E140" i="44"/>
  <c r="F142" i="44" s="1"/>
  <c r="G142" i="44" s="1"/>
  <c r="H142" i="44" s="1"/>
  <c r="F140" i="44"/>
  <c r="G140" i="44" s="1"/>
  <c r="H140" i="44" s="1"/>
  <c r="C142" i="44"/>
  <c r="D141" i="43"/>
  <c r="E140" i="43"/>
  <c r="F142" i="43" s="1"/>
  <c r="G142" i="43" s="1"/>
  <c r="H142" i="43" s="1"/>
  <c r="F140" i="43"/>
  <c r="G140" i="43" s="1"/>
  <c r="H140" i="43" s="1"/>
  <c r="C142" i="43"/>
  <c r="D141" i="42"/>
  <c r="F140" i="42"/>
  <c r="G140" i="42" s="1"/>
  <c r="H140" i="42" s="1"/>
  <c r="E140" i="42"/>
  <c r="F142" i="42" s="1"/>
  <c r="G142" i="42" s="1"/>
  <c r="H142" i="42" s="1"/>
  <c r="C142" i="42"/>
  <c r="D141" i="41"/>
  <c r="F140" i="41"/>
  <c r="G140" i="41" s="1"/>
  <c r="H140" i="41" s="1"/>
  <c r="E140" i="41"/>
  <c r="C142" i="41"/>
  <c r="E140" i="40"/>
  <c r="F142" i="40" s="1"/>
  <c r="G142" i="40" s="1"/>
  <c r="H142" i="40" s="1"/>
  <c r="F140" i="40"/>
  <c r="G140" i="40" s="1"/>
  <c r="H140" i="40" s="1"/>
  <c r="C142" i="40"/>
  <c r="D141" i="40"/>
  <c r="F139" i="39"/>
  <c r="G139" i="39" s="1"/>
  <c r="H139" i="39" s="1"/>
  <c r="E139" i="39"/>
  <c r="D140" i="39"/>
  <c r="F139" i="38"/>
  <c r="G139" i="38" s="1"/>
  <c r="H139" i="38" s="1"/>
  <c r="E139" i="38"/>
  <c r="D140" i="38"/>
  <c r="D140" i="37"/>
  <c r="F139" i="37"/>
  <c r="G139" i="37" s="1"/>
  <c r="H139" i="37" s="1"/>
  <c r="E139" i="37"/>
  <c r="D141" i="36"/>
  <c r="F140" i="36"/>
  <c r="G140" i="36" s="1"/>
  <c r="H140" i="36" s="1"/>
  <c r="E140" i="36"/>
  <c r="F142" i="36" s="1"/>
  <c r="G142" i="36" s="1"/>
  <c r="H142" i="36" s="1"/>
  <c r="C142" i="36"/>
  <c r="D141" i="35"/>
  <c r="F140" i="35"/>
  <c r="G140" i="35" s="1"/>
  <c r="H140" i="35" s="1"/>
  <c r="C142" i="35"/>
  <c r="E140" i="35"/>
  <c r="F142" i="35" s="1"/>
  <c r="G142" i="35" s="1"/>
  <c r="H142" i="35" s="1"/>
  <c r="I142" i="34"/>
  <c r="D143" i="34"/>
  <c r="E142" i="34"/>
  <c r="D143" i="33"/>
  <c r="E142" i="33"/>
  <c r="E143" i="32"/>
  <c r="D144" i="32"/>
  <c r="F143" i="32"/>
  <c r="G143" i="32" s="1"/>
  <c r="H143" i="32" s="1"/>
  <c r="D137" i="3"/>
  <c r="F136" i="3"/>
  <c r="G136" i="3" s="1"/>
  <c r="H136" i="3" s="1"/>
  <c r="E136" i="3"/>
  <c r="E141" i="51" l="1"/>
  <c r="F141" i="51"/>
  <c r="G141" i="51" s="1"/>
  <c r="H141" i="51" s="1"/>
  <c r="I142" i="51" s="1"/>
  <c r="D142" i="51"/>
  <c r="D141" i="50"/>
  <c r="F140" i="50"/>
  <c r="G140" i="50" s="1"/>
  <c r="H140" i="50" s="1"/>
  <c r="E140" i="50"/>
  <c r="F142" i="50" s="1"/>
  <c r="G142" i="50" s="1"/>
  <c r="H142" i="50" s="1"/>
  <c r="C142" i="50"/>
  <c r="D143" i="49"/>
  <c r="E142" i="49"/>
  <c r="E141" i="48"/>
  <c r="F141" i="48"/>
  <c r="G141" i="48" s="1"/>
  <c r="H141" i="48" s="1"/>
  <c r="I142" i="48" s="1"/>
  <c r="D142" i="48"/>
  <c r="D141" i="47"/>
  <c r="E140" i="47"/>
  <c r="F142" i="47" s="1"/>
  <c r="G142" i="47" s="1"/>
  <c r="H142" i="47" s="1"/>
  <c r="F140" i="47"/>
  <c r="G140" i="47" s="1"/>
  <c r="H140" i="47" s="1"/>
  <c r="C142" i="47"/>
  <c r="E141" i="46"/>
  <c r="F142" i="46" s="1"/>
  <c r="G142" i="46" s="1"/>
  <c r="H142" i="46" s="1"/>
  <c r="F141" i="46"/>
  <c r="G141" i="46" s="1"/>
  <c r="H141" i="46" s="1"/>
  <c r="D142" i="46"/>
  <c r="D141" i="45"/>
  <c r="F140" i="45"/>
  <c r="G140" i="45" s="1"/>
  <c r="H140" i="45" s="1"/>
  <c r="E140" i="45"/>
  <c r="F142" i="45" s="1"/>
  <c r="G142" i="45" s="1"/>
  <c r="H142" i="45" s="1"/>
  <c r="C142" i="45"/>
  <c r="E141" i="44"/>
  <c r="D142" i="44"/>
  <c r="F141" i="44"/>
  <c r="G141" i="44" s="1"/>
  <c r="H141" i="44" s="1"/>
  <c r="I142" i="44" s="1"/>
  <c r="E141" i="43"/>
  <c r="D142" i="43"/>
  <c r="F141" i="43"/>
  <c r="G141" i="43" s="1"/>
  <c r="H141" i="43" s="1"/>
  <c r="I142" i="43" s="1"/>
  <c r="E141" i="42"/>
  <c r="F141" i="42"/>
  <c r="G141" i="42" s="1"/>
  <c r="H141" i="42" s="1"/>
  <c r="I142" i="42" s="1"/>
  <c r="D142" i="42"/>
  <c r="F141" i="41"/>
  <c r="G141" i="41" s="1"/>
  <c r="H141" i="41" s="1"/>
  <c r="E141" i="41"/>
  <c r="F142" i="41" s="1"/>
  <c r="G142" i="41" s="1"/>
  <c r="H142" i="41" s="1"/>
  <c r="D142" i="41"/>
  <c r="E141" i="40"/>
  <c r="D142" i="40"/>
  <c r="F141" i="40"/>
  <c r="G141" i="40" s="1"/>
  <c r="H141" i="40" s="1"/>
  <c r="I142" i="40" s="1"/>
  <c r="D141" i="39"/>
  <c r="F140" i="39"/>
  <c r="G140" i="39" s="1"/>
  <c r="H140" i="39" s="1"/>
  <c r="E140" i="39"/>
  <c r="F142" i="39" s="1"/>
  <c r="G142" i="39" s="1"/>
  <c r="H142" i="39" s="1"/>
  <c r="C142" i="39"/>
  <c r="D141" i="38"/>
  <c r="F140" i="38"/>
  <c r="G140" i="38" s="1"/>
  <c r="H140" i="38" s="1"/>
  <c r="E140" i="38"/>
  <c r="F142" i="38" s="1"/>
  <c r="G142" i="38" s="1"/>
  <c r="H142" i="38" s="1"/>
  <c r="C142" i="38"/>
  <c r="D141" i="37"/>
  <c r="F140" i="37"/>
  <c r="G140" i="37" s="1"/>
  <c r="H140" i="37" s="1"/>
  <c r="E140" i="37"/>
  <c r="F142" i="37" s="1"/>
  <c r="G142" i="37" s="1"/>
  <c r="H142" i="37" s="1"/>
  <c r="C142" i="37"/>
  <c r="E141" i="36"/>
  <c r="F141" i="36"/>
  <c r="G141" i="36" s="1"/>
  <c r="H141" i="36" s="1"/>
  <c r="I142" i="36" s="1"/>
  <c r="D142" i="36"/>
  <c r="E141" i="35"/>
  <c r="D142" i="35"/>
  <c r="F141" i="35"/>
  <c r="G141" i="35" s="1"/>
  <c r="H141" i="35" s="1"/>
  <c r="I142" i="35" s="1"/>
  <c r="F143" i="34"/>
  <c r="G143" i="34" s="1"/>
  <c r="H143" i="34" s="1"/>
  <c r="E143" i="34"/>
  <c r="D144" i="34"/>
  <c r="F143" i="33"/>
  <c r="G143" i="33" s="1"/>
  <c r="H143" i="33" s="1"/>
  <c r="E143" i="33"/>
  <c r="D144" i="33"/>
  <c r="D145" i="32"/>
  <c r="F144" i="32"/>
  <c r="G144" i="32" s="1"/>
  <c r="H144" i="32" s="1"/>
  <c r="E144" i="32"/>
  <c r="D138" i="3"/>
  <c r="E137" i="3"/>
  <c r="F137" i="3"/>
  <c r="G137" i="3" s="1"/>
  <c r="H137" i="3" s="1"/>
  <c r="D143" i="51" l="1"/>
  <c r="E142" i="51"/>
  <c r="E141" i="50"/>
  <c r="D142" i="50"/>
  <c r="F141" i="50"/>
  <c r="G141" i="50" s="1"/>
  <c r="H141" i="50" s="1"/>
  <c r="I142" i="50" s="1"/>
  <c r="F143" i="49"/>
  <c r="G143" i="49" s="1"/>
  <c r="H143" i="49" s="1"/>
  <c r="E143" i="49"/>
  <c r="D144" i="49"/>
  <c r="E142" i="48"/>
  <c r="D143" i="48"/>
  <c r="E141" i="47"/>
  <c r="D142" i="47"/>
  <c r="F141" i="47"/>
  <c r="G141" i="47" s="1"/>
  <c r="H141" i="47" s="1"/>
  <c r="I142" i="47" s="1"/>
  <c r="I142" i="46"/>
  <c r="E142" i="46"/>
  <c r="D143" i="46"/>
  <c r="E141" i="45"/>
  <c r="F141" i="45"/>
  <c r="G141" i="45" s="1"/>
  <c r="H141" i="45" s="1"/>
  <c r="I142" i="45" s="1"/>
  <c r="D142" i="45"/>
  <c r="D143" i="44"/>
  <c r="E142" i="44"/>
  <c r="D143" i="43"/>
  <c r="E142" i="43"/>
  <c r="D143" i="42"/>
  <c r="E142" i="42"/>
  <c r="I142" i="41"/>
  <c r="D143" i="41"/>
  <c r="E142" i="41"/>
  <c r="E142" i="40"/>
  <c r="D143" i="40"/>
  <c r="E141" i="39"/>
  <c r="F141" i="39"/>
  <c r="G141" i="39" s="1"/>
  <c r="H141" i="39" s="1"/>
  <c r="I142" i="39" s="1"/>
  <c r="D142" i="39"/>
  <c r="E141" i="38"/>
  <c r="D142" i="38"/>
  <c r="F141" i="38"/>
  <c r="G141" i="38" s="1"/>
  <c r="H141" i="38" s="1"/>
  <c r="I142" i="38" s="1"/>
  <c r="E141" i="37"/>
  <c r="F141" i="37"/>
  <c r="G141" i="37" s="1"/>
  <c r="H141" i="37" s="1"/>
  <c r="I142" i="37" s="1"/>
  <c r="D142" i="37"/>
  <c r="E142" i="36"/>
  <c r="D143" i="36"/>
  <c r="E142" i="35"/>
  <c r="D143" i="35"/>
  <c r="E144" i="34"/>
  <c r="D145" i="34"/>
  <c r="F144" i="34"/>
  <c r="G144" i="34" s="1"/>
  <c r="H144" i="34" s="1"/>
  <c r="D145" i="33"/>
  <c r="F144" i="33"/>
  <c r="G144" i="33" s="1"/>
  <c r="H144" i="33" s="1"/>
  <c r="E144" i="33"/>
  <c r="F145" i="32"/>
  <c r="G145" i="32" s="1"/>
  <c r="H145" i="32" s="1"/>
  <c r="E145" i="32"/>
  <c r="D146" i="32"/>
  <c r="D139" i="3"/>
  <c r="E138" i="3"/>
  <c r="F138" i="3"/>
  <c r="G138" i="3" s="1"/>
  <c r="H138" i="3" s="1"/>
  <c r="F143" i="51" l="1"/>
  <c r="G143" i="51" s="1"/>
  <c r="H143" i="51" s="1"/>
  <c r="E143" i="51"/>
  <c r="D144" i="51"/>
  <c r="D143" i="50"/>
  <c r="E142" i="50"/>
  <c r="D145" i="49"/>
  <c r="F144" i="49"/>
  <c r="G144" i="49" s="1"/>
  <c r="H144" i="49" s="1"/>
  <c r="E144" i="49"/>
  <c r="D144" i="48"/>
  <c r="E143" i="48"/>
  <c r="F143" i="48"/>
  <c r="G143" i="48" s="1"/>
  <c r="H143" i="48" s="1"/>
  <c r="D143" i="47"/>
  <c r="E142" i="47"/>
  <c r="F143" i="46"/>
  <c r="G143" i="46" s="1"/>
  <c r="H143" i="46" s="1"/>
  <c r="D144" i="46"/>
  <c r="E143" i="46"/>
  <c r="E142" i="45"/>
  <c r="D143" i="45"/>
  <c r="F143" i="44"/>
  <c r="G143" i="44" s="1"/>
  <c r="H143" i="44" s="1"/>
  <c r="E143" i="44"/>
  <c r="D144" i="44"/>
  <c r="F143" i="43"/>
  <c r="G143" i="43" s="1"/>
  <c r="H143" i="43" s="1"/>
  <c r="D144" i="43"/>
  <c r="E143" i="43"/>
  <c r="F143" i="42"/>
  <c r="G143" i="42" s="1"/>
  <c r="H143" i="42" s="1"/>
  <c r="E143" i="42"/>
  <c r="D144" i="42"/>
  <c r="D144" i="41"/>
  <c r="E143" i="41"/>
  <c r="F143" i="41"/>
  <c r="G143" i="41" s="1"/>
  <c r="H143" i="41" s="1"/>
  <c r="D144" i="40"/>
  <c r="E143" i="40"/>
  <c r="F143" i="40"/>
  <c r="G143" i="40" s="1"/>
  <c r="H143" i="40" s="1"/>
  <c r="D143" i="39"/>
  <c r="E142" i="39"/>
  <c r="E142" i="38"/>
  <c r="D143" i="38"/>
  <c r="D143" i="37"/>
  <c r="E142" i="37"/>
  <c r="F143" i="36"/>
  <c r="G143" i="36" s="1"/>
  <c r="H143" i="36" s="1"/>
  <c r="D144" i="36"/>
  <c r="E143" i="36"/>
  <c r="F143" i="35"/>
  <c r="G143" i="35" s="1"/>
  <c r="H143" i="35" s="1"/>
  <c r="E143" i="35"/>
  <c r="D144" i="35"/>
  <c r="D146" i="34"/>
  <c r="F145" i="34"/>
  <c r="G145" i="34" s="1"/>
  <c r="H145" i="34" s="1"/>
  <c r="E145" i="34"/>
  <c r="F145" i="33"/>
  <c r="G145" i="33" s="1"/>
  <c r="H145" i="33" s="1"/>
  <c r="D146" i="33"/>
  <c r="E145" i="33"/>
  <c r="F146" i="32"/>
  <c r="G146" i="32" s="1"/>
  <c r="H146" i="32" s="1"/>
  <c r="E146" i="32"/>
  <c r="D147" i="32"/>
  <c r="E139" i="3"/>
  <c r="D140" i="3"/>
  <c r="F139" i="3"/>
  <c r="G139" i="3" s="1"/>
  <c r="H139" i="3" s="1"/>
  <c r="D145" i="51" l="1"/>
  <c r="F144" i="51"/>
  <c r="G144" i="51" s="1"/>
  <c r="H144" i="51" s="1"/>
  <c r="E144" i="51"/>
  <c r="F143" i="50"/>
  <c r="G143" i="50" s="1"/>
  <c r="H143" i="50" s="1"/>
  <c r="E143" i="50"/>
  <c r="D144" i="50"/>
  <c r="D146" i="49"/>
  <c r="F145" i="49"/>
  <c r="G145" i="49" s="1"/>
  <c r="H145" i="49" s="1"/>
  <c r="E145" i="49"/>
  <c r="E144" i="48"/>
  <c r="D145" i="48"/>
  <c r="F144" i="48"/>
  <c r="G144" i="48" s="1"/>
  <c r="H144" i="48" s="1"/>
  <c r="F143" i="47"/>
  <c r="G143" i="47" s="1"/>
  <c r="H143" i="47" s="1"/>
  <c r="E143" i="47"/>
  <c r="D144" i="47"/>
  <c r="F144" i="46"/>
  <c r="G144" i="46" s="1"/>
  <c r="H144" i="46" s="1"/>
  <c r="E144" i="46"/>
  <c r="D145" i="46"/>
  <c r="F143" i="45"/>
  <c r="G143" i="45" s="1"/>
  <c r="H143" i="45" s="1"/>
  <c r="D144" i="45"/>
  <c r="E143" i="45"/>
  <c r="F144" i="44"/>
  <c r="G144" i="44" s="1"/>
  <c r="H144" i="44" s="1"/>
  <c r="E144" i="44"/>
  <c r="D145" i="44"/>
  <c r="D145" i="43"/>
  <c r="F144" i="43"/>
  <c r="G144" i="43" s="1"/>
  <c r="H144" i="43" s="1"/>
  <c r="E144" i="43"/>
  <c r="D145" i="42"/>
  <c r="F144" i="42"/>
  <c r="G144" i="42" s="1"/>
  <c r="H144" i="42" s="1"/>
  <c r="E144" i="42"/>
  <c r="F144" i="41"/>
  <c r="G144" i="41" s="1"/>
  <c r="H144" i="41" s="1"/>
  <c r="E144" i="41"/>
  <c r="D145" i="41"/>
  <c r="D145" i="40"/>
  <c r="F144" i="40"/>
  <c r="G144" i="40" s="1"/>
  <c r="H144" i="40" s="1"/>
  <c r="E144" i="40"/>
  <c r="F143" i="39"/>
  <c r="G143" i="39" s="1"/>
  <c r="H143" i="39" s="1"/>
  <c r="D144" i="39"/>
  <c r="E143" i="39"/>
  <c r="E143" i="38"/>
  <c r="D144" i="38"/>
  <c r="F143" i="38"/>
  <c r="G143" i="38" s="1"/>
  <c r="H143" i="38" s="1"/>
  <c r="F143" i="37"/>
  <c r="G143" i="37" s="1"/>
  <c r="H143" i="37" s="1"/>
  <c r="E143" i="37"/>
  <c r="D144" i="37"/>
  <c r="F144" i="36"/>
  <c r="G144" i="36" s="1"/>
  <c r="H144" i="36" s="1"/>
  <c r="E144" i="36"/>
  <c r="D145" i="36"/>
  <c r="E144" i="35"/>
  <c r="F144" i="35"/>
  <c r="G144" i="35" s="1"/>
  <c r="H144" i="35" s="1"/>
  <c r="D145" i="35"/>
  <c r="F146" i="34"/>
  <c r="G146" i="34" s="1"/>
  <c r="H146" i="34" s="1"/>
  <c r="E146" i="34"/>
  <c r="D147" i="34"/>
  <c r="E146" i="33"/>
  <c r="D147" i="33"/>
  <c r="F146" i="33"/>
  <c r="G146" i="33" s="1"/>
  <c r="H146" i="33" s="1"/>
  <c r="E147" i="32"/>
  <c r="F147" i="32"/>
  <c r="G147" i="32" s="1"/>
  <c r="H147" i="32" s="1"/>
  <c r="D148" i="32"/>
  <c r="C149" i="32"/>
  <c r="C142" i="3"/>
  <c r="D141" i="3"/>
  <c r="E140" i="3"/>
  <c r="F142" i="3" s="1"/>
  <c r="G142" i="3" s="1"/>
  <c r="H142" i="3" s="1"/>
  <c r="F140" i="3"/>
  <c r="G140" i="3" s="1"/>
  <c r="H140" i="3" s="1"/>
  <c r="D146" i="51" l="1"/>
  <c r="F145" i="51"/>
  <c r="G145" i="51" s="1"/>
  <c r="H145" i="51" s="1"/>
  <c r="E145" i="51"/>
  <c r="D145" i="50"/>
  <c r="F144" i="50"/>
  <c r="G144" i="50" s="1"/>
  <c r="H144" i="50" s="1"/>
  <c r="E144" i="50"/>
  <c r="F146" i="49"/>
  <c r="G146" i="49" s="1"/>
  <c r="H146" i="49" s="1"/>
  <c r="E146" i="49"/>
  <c r="D147" i="49"/>
  <c r="F145" i="48"/>
  <c r="G145" i="48" s="1"/>
  <c r="H145" i="48" s="1"/>
  <c r="E145" i="48"/>
  <c r="D146" i="48"/>
  <c r="E144" i="47"/>
  <c r="D145" i="47"/>
  <c r="F144" i="47"/>
  <c r="G144" i="47" s="1"/>
  <c r="H144" i="47" s="1"/>
  <c r="D146" i="46"/>
  <c r="F145" i="46"/>
  <c r="G145" i="46" s="1"/>
  <c r="H145" i="46" s="1"/>
  <c r="E145" i="46"/>
  <c r="D145" i="45"/>
  <c r="F144" i="45"/>
  <c r="G144" i="45" s="1"/>
  <c r="H144" i="45" s="1"/>
  <c r="E144" i="45"/>
  <c r="D146" i="44"/>
  <c r="F145" i="44"/>
  <c r="G145" i="44" s="1"/>
  <c r="H145" i="44" s="1"/>
  <c r="E145" i="44"/>
  <c r="D146" i="43"/>
  <c r="F145" i="43"/>
  <c r="G145" i="43" s="1"/>
  <c r="H145" i="43" s="1"/>
  <c r="E145" i="43"/>
  <c r="D146" i="42"/>
  <c r="E145" i="42"/>
  <c r="F145" i="42"/>
  <c r="G145" i="42" s="1"/>
  <c r="H145" i="42" s="1"/>
  <c r="D146" i="41"/>
  <c r="F145" i="41"/>
  <c r="G145" i="41" s="1"/>
  <c r="H145" i="41" s="1"/>
  <c r="E145" i="41"/>
  <c r="F145" i="40"/>
  <c r="G145" i="40" s="1"/>
  <c r="H145" i="40" s="1"/>
  <c r="E145" i="40"/>
  <c r="D146" i="40"/>
  <c r="D145" i="39"/>
  <c r="F144" i="39"/>
  <c r="G144" i="39" s="1"/>
  <c r="H144" i="39" s="1"/>
  <c r="E144" i="39"/>
  <c r="D145" i="38"/>
  <c r="F144" i="38"/>
  <c r="G144" i="38" s="1"/>
  <c r="H144" i="38" s="1"/>
  <c r="E144" i="38"/>
  <c r="D145" i="37"/>
  <c r="F144" i="37"/>
  <c r="G144" i="37" s="1"/>
  <c r="H144" i="37" s="1"/>
  <c r="E144" i="37"/>
  <c r="D146" i="36"/>
  <c r="F145" i="36"/>
  <c r="G145" i="36" s="1"/>
  <c r="H145" i="36" s="1"/>
  <c r="E145" i="36"/>
  <c r="E145" i="35"/>
  <c r="D146" i="35"/>
  <c r="F145" i="35"/>
  <c r="G145" i="35" s="1"/>
  <c r="H145" i="35" s="1"/>
  <c r="F147" i="34"/>
  <c r="G147" i="34" s="1"/>
  <c r="H147" i="34" s="1"/>
  <c r="E147" i="34"/>
  <c r="F149" i="34" s="1"/>
  <c r="G149" i="34" s="1"/>
  <c r="H149" i="34" s="1"/>
  <c r="D148" i="34"/>
  <c r="C149" i="34"/>
  <c r="D148" i="33"/>
  <c r="F147" i="33"/>
  <c r="G147" i="33" s="1"/>
  <c r="H147" i="33" s="1"/>
  <c r="E147" i="33"/>
  <c r="F149" i="33" s="1"/>
  <c r="G149" i="33" s="1"/>
  <c r="H149" i="33" s="1"/>
  <c r="C149" i="33"/>
  <c r="F148" i="32"/>
  <c r="G148" i="32" s="1"/>
  <c r="H148" i="32" s="1"/>
  <c r="E148" i="32"/>
  <c r="F149" i="32" s="1"/>
  <c r="G149" i="32" s="1"/>
  <c r="H149" i="32" s="1"/>
  <c r="D149" i="32"/>
  <c r="D142" i="3"/>
  <c r="F141" i="3"/>
  <c r="G141" i="3" s="1"/>
  <c r="H141" i="3" s="1"/>
  <c r="I142" i="3" s="1"/>
  <c r="E141" i="3"/>
  <c r="F146" i="51" l="1"/>
  <c r="G146" i="51" s="1"/>
  <c r="H146" i="51" s="1"/>
  <c r="E146" i="51"/>
  <c r="D147" i="51"/>
  <c r="D146" i="50"/>
  <c r="F145" i="50"/>
  <c r="G145" i="50" s="1"/>
  <c r="H145" i="50" s="1"/>
  <c r="E145" i="50"/>
  <c r="D148" i="49"/>
  <c r="F147" i="49"/>
  <c r="G147" i="49" s="1"/>
  <c r="H147" i="49" s="1"/>
  <c r="E147" i="49"/>
  <c r="F149" i="49" s="1"/>
  <c r="G149" i="49" s="1"/>
  <c r="H149" i="49" s="1"/>
  <c r="C149" i="49"/>
  <c r="F146" i="48"/>
  <c r="G146" i="48" s="1"/>
  <c r="H146" i="48" s="1"/>
  <c r="E146" i="48"/>
  <c r="D147" i="48"/>
  <c r="D146" i="47"/>
  <c r="F145" i="47"/>
  <c r="G145" i="47" s="1"/>
  <c r="H145" i="47" s="1"/>
  <c r="E145" i="47"/>
  <c r="F146" i="46"/>
  <c r="G146" i="46" s="1"/>
  <c r="H146" i="46" s="1"/>
  <c r="E146" i="46"/>
  <c r="D147" i="46"/>
  <c r="D146" i="45"/>
  <c r="F145" i="45"/>
  <c r="G145" i="45" s="1"/>
  <c r="H145" i="45" s="1"/>
  <c r="E145" i="45"/>
  <c r="F146" i="44"/>
  <c r="G146" i="44" s="1"/>
  <c r="H146" i="44" s="1"/>
  <c r="E146" i="44"/>
  <c r="D147" i="44"/>
  <c r="F146" i="43"/>
  <c r="G146" i="43" s="1"/>
  <c r="H146" i="43" s="1"/>
  <c r="E146" i="43"/>
  <c r="D147" i="43"/>
  <c r="E146" i="42"/>
  <c r="F146" i="42"/>
  <c r="G146" i="42" s="1"/>
  <c r="H146" i="42" s="1"/>
  <c r="D147" i="42"/>
  <c r="E146" i="41"/>
  <c r="F146" i="41"/>
  <c r="G146" i="41" s="1"/>
  <c r="H146" i="41" s="1"/>
  <c r="D147" i="41"/>
  <c r="F146" i="40"/>
  <c r="G146" i="40" s="1"/>
  <c r="H146" i="40" s="1"/>
  <c r="D147" i="40"/>
  <c r="E146" i="40"/>
  <c r="D146" i="39"/>
  <c r="F145" i="39"/>
  <c r="G145" i="39" s="1"/>
  <c r="H145" i="39" s="1"/>
  <c r="E145" i="39"/>
  <c r="E145" i="38"/>
  <c r="D146" i="38"/>
  <c r="F145" i="38"/>
  <c r="G145" i="38" s="1"/>
  <c r="H145" i="38" s="1"/>
  <c r="D146" i="37"/>
  <c r="F145" i="37"/>
  <c r="G145" i="37" s="1"/>
  <c r="H145" i="37" s="1"/>
  <c r="E145" i="37"/>
  <c r="F146" i="36"/>
  <c r="G146" i="36" s="1"/>
  <c r="H146" i="36" s="1"/>
  <c r="E146" i="36"/>
  <c r="D147" i="36"/>
  <c r="D147" i="35"/>
  <c r="F146" i="35"/>
  <c r="G146" i="35" s="1"/>
  <c r="H146" i="35" s="1"/>
  <c r="E146" i="35"/>
  <c r="D149" i="34"/>
  <c r="F148" i="34"/>
  <c r="G148" i="34" s="1"/>
  <c r="H148" i="34" s="1"/>
  <c r="I149" i="34" s="1"/>
  <c r="E148" i="34"/>
  <c r="E148" i="33"/>
  <c r="D149" i="33"/>
  <c r="F148" i="33"/>
  <c r="G148" i="33" s="1"/>
  <c r="H148" i="33" s="1"/>
  <c r="I149" i="33" s="1"/>
  <c r="I149" i="32"/>
  <c r="D150" i="32"/>
  <c r="E149" i="32"/>
  <c r="D143" i="3"/>
  <c r="E142" i="3"/>
  <c r="D148" i="51" l="1"/>
  <c r="F147" i="51"/>
  <c r="G147" i="51" s="1"/>
  <c r="H147" i="51" s="1"/>
  <c r="E147" i="51"/>
  <c r="C149" i="51"/>
  <c r="F146" i="50"/>
  <c r="G146" i="50" s="1"/>
  <c r="H146" i="50" s="1"/>
  <c r="E146" i="50"/>
  <c r="D147" i="50"/>
  <c r="F148" i="49"/>
  <c r="G148" i="49" s="1"/>
  <c r="H148" i="49" s="1"/>
  <c r="I149" i="49" s="1"/>
  <c r="D149" i="49"/>
  <c r="E148" i="49"/>
  <c r="D148" i="48"/>
  <c r="F147" i="48"/>
  <c r="G147" i="48" s="1"/>
  <c r="H147" i="48" s="1"/>
  <c r="E147" i="48"/>
  <c r="C149" i="48"/>
  <c r="F146" i="47"/>
  <c r="G146" i="47" s="1"/>
  <c r="H146" i="47" s="1"/>
  <c r="E146" i="47"/>
  <c r="D147" i="47"/>
  <c r="D148" i="46"/>
  <c r="F147" i="46"/>
  <c r="G147" i="46" s="1"/>
  <c r="H147" i="46" s="1"/>
  <c r="E147" i="46"/>
  <c r="C149" i="46"/>
  <c r="F146" i="45"/>
  <c r="G146" i="45" s="1"/>
  <c r="H146" i="45" s="1"/>
  <c r="E146" i="45"/>
  <c r="D147" i="45"/>
  <c r="D148" i="44"/>
  <c r="F147" i="44"/>
  <c r="G147" i="44" s="1"/>
  <c r="H147" i="44" s="1"/>
  <c r="E147" i="44"/>
  <c r="C149" i="44"/>
  <c r="D148" i="43"/>
  <c r="F147" i="43"/>
  <c r="G147" i="43" s="1"/>
  <c r="H147" i="43" s="1"/>
  <c r="E147" i="43"/>
  <c r="F149" i="43" s="1"/>
  <c r="G149" i="43" s="1"/>
  <c r="H149" i="43" s="1"/>
  <c r="C149" i="43"/>
  <c r="C149" i="42"/>
  <c r="D148" i="42"/>
  <c r="E147" i="42"/>
  <c r="F149" i="42" s="1"/>
  <c r="G149" i="42" s="1"/>
  <c r="H149" i="42" s="1"/>
  <c r="F147" i="42"/>
  <c r="G147" i="42" s="1"/>
  <c r="H147" i="42" s="1"/>
  <c r="D148" i="41"/>
  <c r="C149" i="41"/>
  <c r="E147" i="41"/>
  <c r="F147" i="41"/>
  <c r="G147" i="41" s="1"/>
  <c r="H147" i="41" s="1"/>
  <c r="D148" i="40"/>
  <c r="F147" i="40"/>
  <c r="G147" i="40" s="1"/>
  <c r="H147" i="40" s="1"/>
  <c r="E147" i="40"/>
  <c r="C149" i="40"/>
  <c r="F146" i="39"/>
  <c r="G146" i="39" s="1"/>
  <c r="H146" i="39" s="1"/>
  <c r="E146" i="39"/>
  <c r="D147" i="39"/>
  <c r="F146" i="38"/>
  <c r="G146" i="38" s="1"/>
  <c r="H146" i="38" s="1"/>
  <c r="E146" i="38"/>
  <c r="D147" i="38"/>
  <c r="F146" i="37"/>
  <c r="G146" i="37" s="1"/>
  <c r="H146" i="37" s="1"/>
  <c r="E146" i="37"/>
  <c r="D147" i="37"/>
  <c r="F147" i="36"/>
  <c r="G147" i="36" s="1"/>
  <c r="H147" i="36" s="1"/>
  <c r="E147" i="36"/>
  <c r="D148" i="36"/>
  <c r="C149" i="36"/>
  <c r="F147" i="35"/>
  <c r="G147" i="35" s="1"/>
  <c r="H147" i="35" s="1"/>
  <c r="E147" i="35"/>
  <c r="C149" i="35"/>
  <c r="D148" i="35"/>
  <c r="E149" i="34"/>
  <c r="D150" i="34"/>
  <c r="D150" i="33"/>
  <c r="E149" i="33"/>
  <c r="D151" i="32"/>
  <c r="F150" i="32"/>
  <c r="G150" i="32" s="1"/>
  <c r="H150" i="32" s="1"/>
  <c r="E150" i="32"/>
  <c r="E143" i="3"/>
  <c r="D144" i="3"/>
  <c r="F143" i="3"/>
  <c r="G143" i="3" s="1"/>
  <c r="H143" i="3" s="1"/>
  <c r="F148" i="51" l="1"/>
  <c r="G148" i="51" s="1"/>
  <c r="H148" i="51" s="1"/>
  <c r="E148" i="51"/>
  <c r="F149" i="51" s="1"/>
  <c r="G149" i="51" s="1"/>
  <c r="H149" i="51" s="1"/>
  <c r="D149" i="51"/>
  <c r="F147" i="50"/>
  <c r="G147" i="50" s="1"/>
  <c r="H147" i="50" s="1"/>
  <c r="E147" i="50"/>
  <c r="D148" i="50"/>
  <c r="C149" i="50"/>
  <c r="D150" i="49"/>
  <c r="E149" i="49"/>
  <c r="D149" i="48"/>
  <c r="E148" i="48"/>
  <c r="F149" i="48" s="1"/>
  <c r="G149" i="48" s="1"/>
  <c r="H149" i="48" s="1"/>
  <c r="F148" i="48"/>
  <c r="G148" i="48" s="1"/>
  <c r="H148" i="48" s="1"/>
  <c r="F147" i="47"/>
  <c r="G147" i="47" s="1"/>
  <c r="H147" i="47" s="1"/>
  <c r="E147" i="47"/>
  <c r="D148" i="47"/>
  <c r="C149" i="47"/>
  <c r="D149" i="46"/>
  <c r="F148" i="46"/>
  <c r="G148" i="46" s="1"/>
  <c r="H148" i="46" s="1"/>
  <c r="E148" i="46"/>
  <c r="F149" i="46" s="1"/>
  <c r="G149" i="46" s="1"/>
  <c r="H149" i="46" s="1"/>
  <c r="D148" i="45"/>
  <c r="F147" i="45"/>
  <c r="G147" i="45" s="1"/>
  <c r="H147" i="45" s="1"/>
  <c r="E147" i="45"/>
  <c r="F149" i="45" s="1"/>
  <c r="G149" i="45" s="1"/>
  <c r="H149" i="45" s="1"/>
  <c r="C149" i="45"/>
  <c r="D149" i="44"/>
  <c r="F148" i="44"/>
  <c r="G148" i="44" s="1"/>
  <c r="H148" i="44" s="1"/>
  <c r="E148" i="44"/>
  <c r="F149" i="44" s="1"/>
  <c r="G149" i="44" s="1"/>
  <c r="H149" i="44" s="1"/>
  <c r="D149" i="43"/>
  <c r="F148" i="43"/>
  <c r="G148" i="43" s="1"/>
  <c r="H148" i="43" s="1"/>
  <c r="I149" i="43" s="1"/>
  <c r="E148" i="43"/>
  <c r="E148" i="42"/>
  <c r="F148" i="42"/>
  <c r="G148" i="42" s="1"/>
  <c r="H148" i="42" s="1"/>
  <c r="I149" i="42" s="1"/>
  <c r="D149" i="42"/>
  <c r="F148" i="41"/>
  <c r="G148" i="41" s="1"/>
  <c r="H148" i="41" s="1"/>
  <c r="D149" i="41"/>
  <c r="E148" i="41"/>
  <c r="F149" i="41" s="1"/>
  <c r="G149" i="41" s="1"/>
  <c r="H149" i="41" s="1"/>
  <c r="F148" i="40"/>
  <c r="G148" i="40" s="1"/>
  <c r="H148" i="40" s="1"/>
  <c r="E148" i="40"/>
  <c r="F149" i="40" s="1"/>
  <c r="G149" i="40" s="1"/>
  <c r="H149" i="40" s="1"/>
  <c r="D149" i="40"/>
  <c r="D148" i="39"/>
  <c r="E147" i="39"/>
  <c r="F149" i="39" s="1"/>
  <c r="G149" i="39" s="1"/>
  <c r="H149" i="39" s="1"/>
  <c r="F147" i="39"/>
  <c r="G147" i="39" s="1"/>
  <c r="H147" i="39" s="1"/>
  <c r="C149" i="39"/>
  <c r="D148" i="38"/>
  <c r="E147" i="38"/>
  <c r="F147" i="38"/>
  <c r="G147" i="38" s="1"/>
  <c r="H147" i="38" s="1"/>
  <c r="C149" i="38"/>
  <c r="D148" i="37"/>
  <c r="F147" i="37"/>
  <c r="G147" i="37" s="1"/>
  <c r="H147" i="37" s="1"/>
  <c r="E147" i="37"/>
  <c r="F149" i="37" s="1"/>
  <c r="G149" i="37" s="1"/>
  <c r="H149" i="37" s="1"/>
  <c r="C149" i="37"/>
  <c r="D149" i="36"/>
  <c r="F148" i="36"/>
  <c r="G148" i="36" s="1"/>
  <c r="H148" i="36" s="1"/>
  <c r="E148" i="36"/>
  <c r="F149" i="36" s="1"/>
  <c r="G149" i="36" s="1"/>
  <c r="H149" i="36" s="1"/>
  <c r="D149" i="35"/>
  <c r="F148" i="35"/>
  <c r="G148" i="35" s="1"/>
  <c r="H148" i="35" s="1"/>
  <c r="E148" i="35"/>
  <c r="F149" i="35" s="1"/>
  <c r="G149" i="35" s="1"/>
  <c r="H149" i="35" s="1"/>
  <c r="D151" i="34"/>
  <c r="F150" i="34"/>
  <c r="G150" i="34" s="1"/>
  <c r="H150" i="34" s="1"/>
  <c r="E150" i="34"/>
  <c r="D151" i="33"/>
  <c r="F150" i="33"/>
  <c r="G150" i="33" s="1"/>
  <c r="H150" i="33" s="1"/>
  <c r="E150" i="33"/>
  <c r="F151" i="32"/>
  <c r="G151" i="32" s="1"/>
  <c r="H151" i="32" s="1"/>
  <c r="E151" i="32"/>
  <c r="D152" i="32"/>
  <c r="E144" i="3"/>
  <c r="F144" i="3"/>
  <c r="G144" i="3" s="1"/>
  <c r="H144" i="3" s="1"/>
  <c r="D145" i="3"/>
  <c r="I149" i="51" l="1"/>
  <c r="D150" i="51"/>
  <c r="E149" i="51"/>
  <c r="F148" i="50"/>
  <c r="G148" i="50" s="1"/>
  <c r="H148" i="50" s="1"/>
  <c r="E148" i="50"/>
  <c r="F149" i="50" s="1"/>
  <c r="G149" i="50" s="1"/>
  <c r="H149" i="50" s="1"/>
  <c r="D149" i="50"/>
  <c r="D151" i="49"/>
  <c r="F150" i="49"/>
  <c r="G150" i="49" s="1"/>
  <c r="H150" i="49" s="1"/>
  <c r="E150" i="49"/>
  <c r="I149" i="48"/>
  <c r="D150" i="48"/>
  <c r="E149" i="48"/>
  <c r="F148" i="47"/>
  <c r="G148" i="47" s="1"/>
  <c r="H148" i="47" s="1"/>
  <c r="D149" i="47"/>
  <c r="E148" i="47"/>
  <c r="F149" i="47" s="1"/>
  <c r="G149" i="47" s="1"/>
  <c r="H149" i="47" s="1"/>
  <c r="I149" i="46"/>
  <c r="E149" i="46"/>
  <c r="D150" i="46"/>
  <c r="E148" i="45"/>
  <c r="D149" i="45"/>
  <c r="F148" i="45"/>
  <c r="G148" i="45" s="1"/>
  <c r="H148" i="45" s="1"/>
  <c r="I149" i="45" s="1"/>
  <c r="I149" i="44"/>
  <c r="D150" i="44"/>
  <c r="E149" i="44"/>
  <c r="D150" i="43"/>
  <c r="E149" i="43"/>
  <c r="D150" i="42"/>
  <c r="E149" i="42"/>
  <c r="I149" i="41"/>
  <c r="D150" i="41"/>
  <c r="E149" i="41"/>
  <c r="I149" i="40"/>
  <c r="D150" i="40"/>
  <c r="E149" i="40"/>
  <c r="E148" i="39"/>
  <c r="D149" i="39"/>
  <c r="F148" i="39"/>
  <c r="G148" i="39" s="1"/>
  <c r="H148" i="39" s="1"/>
  <c r="I149" i="39" s="1"/>
  <c r="E148" i="38"/>
  <c r="F149" i="38" s="1"/>
  <c r="G149" i="38" s="1"/>
  <c r="H149" i="38" s="1"/>
  <c r="D149" i="38"/>
  <c r="F148" i="38"/>
  <c r="G148" i="38" s="1"/>
  <c r="H148" i="38" s="1"/>
  <c r="E148" i="37"/>
  <c r="F148" i="37"/>
  <c r="G148" i="37" s="1"/>
  <c r="H148" i="37" s="1"/>
  <c r="I149" i="37" s="1"/>
  <c r="D149" i="37"/>
  <c r="I149" i="36"/>
  <c r="D150" i="36"/>
  <c r="E149" i="36"/>
  <c r="I149" i="35"/>
  <c r="D150" i="35"/>
  <c r="E149" i="35"/>
  <c r="F151" i="34"/>
  <c r="G151" i="34" s="1"/>
  <c r="H151" i="34" s="1"/>
  <c r="E151" i="34"/>
  <c r="D152" i="34"/>
  <c r="F151" i="33"/>
  <c r="G151" i="33" s="1"/>
  <c r="H151" i="33" s="1"/>
  <c r="E151" i="33"/>
  <c r="D152" i="33"/>
  <c r="D153" i="32"/>
  <c r="F152" i="32"/>
  <c r="G152" i="32" s="1"/>
  <c r="H152" i="32" s="1"/>
  <c r="E152" i="32"/>
  <c r="F145" i="3"/>
  <c r="G145" i="3" s="1"/>
  <c r="H145" i="3" s="1"/>
  <c r="D146" i="3"/>
  <c r="E145" i="3"/>
  <c r="D151" i="51" l="1"/>
  <c r="F150" i="51"/>
  <c r="G150" i="51" s="1"/>
  <c r="H150" i="51" s="1"/>
  <c r="E150" i="51"/>
  <c r="I149" i="50"/>
  <c r="E149" i="50"/>
  <c r="D150" i="50"/>
  <c r="F151" i="49"/>
  <c r="G151" i="49" s="1"/>
  <c r="H151" i="49" s="1"/>
  <c r="E151" i="49"/>
  <c r="D152" i="49"/>
  <c r="E150" i="48"/>
  <c r="F150" i="48"/>
  <c r="G150" i="48" s="1"/>
  <c r="H150" i="48" s="1"/>
  <c r="D151" i="48"/>
  <c r="I149" i="47"/>
  <c r="D150" i="47"/>
  <c r="E149" i="47"/>
  <c r="D151" i="46"/>
  <c r="E150" i="46"/>
  <c r="F150" i="46"/>
  <c r="G150" i="46" s="1"/>
  <c r="H150" i="46" s="1"/>
  <c r="D150" i="45"/>
  <c r="E149" i="45"/>
  <c r="D151" i="44"/>
  <c r="E150" i="44"/>
  <c r="F150" i="44"/>
  <c r="G150" i="44" s="1"/>
  <c r="H150" i="44" s="1"/>
  <c r="F150" i="43"/>
  <c r="G150" i="43" s="1"/>
  <c r="H150" i="43" s="1"/>
  <c r="E150" i="43"/>
  <c r="D151" i="43"/>
  <c r="F150" i="42"/>
  <c r="G150" i="42" s="1"/>
  <c r="H150" i="42" s="1"/>
  <c r="D151" i="42"/>
  <c r="E150" i="42"/>
  <c r="D151" i="41"/>
  <c r="E150" i="41"/>
  <c r="F150" i="41"/>
  <c r="G150" i="41" s="1"/>
  <c r="H150" i="41" s="1"/>
  <c r="D151" i="40"/>
  <c r="F150" i="40"/>
  <c r="G150" i="40" s="1"/>
  <c r="H150" i="40" s="1"/>
  <c r="E150" i="40"/>
  <c r="D150" i="39"/>
  <c r="E149" i="39"/>
  <c r="I149" i="38"/>
  <c r="E149" i="38"/>
  <c r="D150" i="38"/>
  <c r="D150" i="37"/>
  <c r="E149" i="37"/>
  <c r="F150" i="36"/>
  <c r="G150" i="36" s="1"/>
  <c r="H150" i="36" s="1"/>
  <c r="E150" i="36"/>
  <c r="D151" i="36"/>
  <c r="D151" i="35"/>
  <c r="F150" i="35"/>
  <c r="G150" i="35" s="1"/>
  <c r="H150" i="35" s="1"/>
  <c r="E150" i="35"/>
  <c r="D153" i="34"/>
  <c r="F152" i="34"/>
  <c r="G152" i="34" s="1"/>
  <c r="H152" i="34" s="1"/>
  <c r="E152" i="34"/>
  <c r="F152" i="33"/>
  <c r="G152" i="33" s="1"/>
  <c r="H152" i="33" s="1"/>
  <c r="D153" i="33"/>
  <c r="E152" i="33"/>
  <c r="D154" i="32"/>
  <c r="E153" i="32"/>
  <c r="F153" i="32"/>
  <c r="G153" i="32" s="1"/>
  <c r="H153" i="32" s="1"/>
  <c r="D147" i="3"/>
  <c r="F146" i="3"/>
  <c r="G146" i="3" s="1"/>
  <c r="H146" i="3" s="1"/>
  <c r="E146" i="3"/>
  <c r="F151" i="51" l="1"/>
  <c r="G151" i="51" s="1"/>
  <c r="H151" i="51" s="1"/>
  <c r="E151" i="51"/>
  <c r="D152" i="51"/>
  <c r="D151" i="50"/>
  <c r="F150" i="50"/>
  <c r="G150" i="50" s="1"/>
  <c r="H150" i="50" s="1"/>
  <c r="E150" i="50"/>
  <c r="E152" i="49"/>
  <c r="D153" i="49"/>
  <c r="F152" i="49"/>
  <c r="G152" i="49" s="1"/>
  <c r="H152" i="49" s="1"/>
  <c r="F151" i="48"/>
  <c r="G151" i="48" s="1"/>
  <c r="H151" i="48" s="1"/>
  <c r="D152" i="48"/>
  <c r="E151" i="48"/>
  <c r="D151" i="47"/>
  <c r="F150" i="47"/>
  <c r="G150" i="47" s="1"/>
  <c r="H150" i="47" s="1"/>
  <c r="E150" i="47"/>
  <c r="F151" i="46"/>
  <c r="G151" i="46" s="1"/>
  <c r="H151" i="46" s="1"/>
  <c r="E151" i="46"/>
  <c r="D152" i="46"/>
  <c r="D151" i="45"/>
  <c r="F150" i="45"/>
  <c r="G150" i="45" s="1"/>
  <c r="H150" i="45" s="1"/>
  <c r="E150" i="45"/>
  <c r="F151" i="44"/>
  <c r="G151" i="44" s="1"/>
  <c r="H151" i="44" s="1"/>
  <c r="E151" i="44"/>
  <c r="D152" i="44"/>
  <c r="F151" i="43"/>
  <c r="G151" i="43" s="1"/>
  <c r="H151" i="43" s="1"/>
  <c r="E151" i="43"/>
  <c r="D152" i="43"/>
  <c r="E151" i="42"/>
  <c r="F151" i="42"/>
  <c r="G151" i="42" s="1"/>
  <c r="H151" i="42" s="1"/>
  <c r="D152" i="42"/>
  <c r="F151" i="41"/>
  <c r="G151" i="41" s="1"/>
  <c r="H151" i="41" s="1"/>
  <c r="E151" i="41"/>
  <c r="D152" i="41"/>
  <c r="F151" i="40"/>
  <c r="G151" i="40" s="1"/>
  <c r="H151" i="40" s="1"/>
  <c r="E151" i="40"/>
  <c r="D152" i="40"/>
  <c r="D151" i="39"/>
  <c r="F150" i="39"/>
  <c r="G150" i="39" s="1"/>
  <c r="H150" i="39" s="1"/>
  <c r="E150" i="39"/>
  <c r="F150" i="38"/>
  <c r="G150" i="38" s="1"/>
  <c r="H150" i="38" s="1"/>
  <c r="E150" i="38"/>
  <c r="D151" i="38"/>
  <c r="D151" i="37"/>
  <c r="F150" i="37"/>
  <c r="G150" i="37" s="1"/>
  <c r="H150" i="37" s="1"/>
  <c r="E150" i="37"/>
  <c r="F151" i="36"/>
  <c r="G151" i="36" s="1"/>
  <c r="H151" i="36" s="1"/>
  <c r="E151" i="36"/>
  <c r="D152" i="36"/>
  <c r="F151" i="35"/>
  <c r="G151" i="35" s="1"/>
  <c r="H151" i="35" s="1"/>
  <c r="E151" i="35"/>
  <c r="D152" i="35"/>
  <c r="D154" i="34"/>
  <c r="E153" i="34"/>
  <c r="F153" i="34"/>
  <c r="G153" i="34" s="1"/>
  <c r="H153" i="34" s="1"/>
  <c r="D154" i="33"/>
  <c r="E153" i="33"/>
  <c r="F153" i="33"/>
  <c r="G153" i="33" s="1"/>
  <c r="H153" i="33" s="1"/>
  <c r="E154" i="32"/>
  <c r="F156" i="32" s="1"/>
  <c r="G156" i="32" s="1"/>
  <c r="H156" i="32" s="1"/>
  <c r="F154" i="32"/>
  <c r="G154" i="32" s="1"/>
  <c r="H154" i="32" s="1"/>
  <c r="D155" i="32"/>
  <c r="C156" i="32"/>
  <c r="C149" i="3"/>
  <c r="E147" i="3"/>
  <c r="F149" i="3" s="1"/>
  <c r="G149" i="3" s="1"/>
  <c r="H149" i="3" s="1"/>
  <c r="F147" i="3"/>
  <c r="G147" i="3" s="1"/>
  <c r="H147" i="3" s="1"/>
  <c r="D148" i="3"/>
  <c r="D153" i="51" l="1"/>
  <c r="F152" i="51"/>
  <c r="G152" i="51" s="1"/>
  <c r="H152" i="51" s="1"/>
  <c r="E152" i="51"/>
  <c r="F151" i="50"/>
  <c r="G151" i="50" s="1"/>
  <c r="H151" i="50" s="1"/>
  <c r="E151" i="50"/>
  <c r="D152" i="50"/>
  <c r="D154" i="49"/>
  <c r="F153" i="49"/>
  <c r="G153" i="49" s="1"/>
  <c r="H153" i="49" s="1"/>
  <c r="E153" i="49"/>
  <c r="D153" i="48"/>
  <c r="E152" i="48"/>
  <c r="F152" i="48"/>
  <c r="G152" i="48" s="1"/>
  <c r="H152" i="48" s="1"/>
  <c r="F151" i="47"/>
  <c r="G151" i="47" s="1"/>
  <c r="H151" i="47" s="1"/>
  <c r="E151" i="47"/>
  <c r="D152" i="47"/>
  <c r="F152" i="46"/>
  <c r="G152" i="46" s="1"/>
  <c r="H152" i="46" s="1"/>
  <c r="E152" i="46"/>
  <c r="D153" i="46"/>
  <c r="F151" i="45"/>
  <c r="G151" i="45" s="1"/>
  <c r="H151" i="45" s="1"/>
  <c r="E151" i="45"/>
  <c r="D152" i="45"/>
  <c r="D153" i="44"/>
  <c r="F152" i="44"/>
  <c r="G152" i="44" s="1"/>
  <c r="H152" i="44" s="1"/>
  <c r="E152" i="44"/>
  <c r="D153" i="43"/>
  <c r="F152" i="43"/>
  <c r="G152" i="43" s="1"/>
  <c r="H152" i="43" s="1"/>
  <c r="E152" i="43"/>
  <c r="E152" i="42"/>
  <c r="F152" i="42"/>
  <c r="G152" i="42" s="1"/>
  <c r="H152" i="42" s="1"/>
  <c r="D153" i="42"/>
  <c r="F152" i="41"/>
  <c r="G152" i="41" s="1"/>
  <c r="H152" i="41" s="1"/>
  <c r="E152" i="41"/>
  <c r="D153" i="41"/>
  <c r="D153" i="40"/>
  <c r="F152" i="40"/>
  <c r="G152" i="40" s="1"/>
  <c r="H152" i="40" s="1"/>
  <c r="E152" i="40"/>
  <c r="F151" i="39"/>
  <c r="G151" i="39" s="1"/>
  <c r="H151" i="39" s="1"/>
  <c r="E151" i="39"/>
  <c r="D152" i="39"/>
  <c r="F151" i="38"/>
  <c r="G151" i="38" s="1"/>
  <c r="H151" i="38" s="1"/>
  <c r="D152" i="38"/>
  <c r="E151" i="38"/>
  <c r="F151" i="37"/>
  <c r="G151" i="37" s="1"/>
  <c r="H151" i="37" s="1"/>
  <c r="E151" i="37"/>
  <c r="D152" i="37"/>
  <c r="D153" i="36"/>
  <c r="E152" i="36"/>
  <c r="F152" i="36"/>
  <c r="G152" i="36" s="1"/>
  <c r="H152" i="36" s="1"/>
  <c r="F152" i="35"/>
  <c r="G152" i="35" s="1"/>
  <c r="H152" i="35" s="1"/>
  <c r="E152" i="35"/>
  <c r="D153" i="35"/>
  <c r="E154" i="34"/>
  <c r="F156" i="34" s="1"/>
  <c r="G156" i="34" s="1"/>
  <c r="H156" i="34" s="1"/>
  <c r="F154" i="34"/>
  <c r="G154" i="34" s="1"/>
  <c r="H154" i="34" s="1"/>
  <c r="D155" i="34"/>
  <c r="C156" i="34"/>
  <c r="E154" i="33"/>
  <c r="F156" i="33" s="1"/>
  <c r="G156" i="33" s="1"/>
  <c r="H156" i="33" s="1"/>
  <c r="F154" i="33"/>
  <c r="G154" i="33" s="1"/>
  <c r="H154" i="33" s="1"/>
  <c r="D155" i="33"/>
  <c r="C156" i="33"/>
  <c r="D156" i="32"/>
  <c r="F155" i="32"/>
  <c r="G155" i="32" s="1"/>
  <c r="H155" i="32" s="1"/>
  <c r="I156" i="32" s="1"/>
  <c r="E155" i="32"/>
  <c r="D149" i="3"/>
  <c r="F148" i="3"/>
  <c r="G148" i="3" s="1"/>
  <c r="H148" i="3" s="1"/>
  <c r="E148" i="3"/>
  <c r="I149" i="3"/>
  <c r="D154" i="51" l="1"/>
  <c r="F153" i="51"/>
  <c r="G153" i="51" s="1"/>
  <c r="H153" i="51" s="1"/>
  <c r="E153" i="51"/>
  <c r="D153" i="50"/>
  <c r="E152" i="50"/>
  <c r="F152" i="50"/>
  <c r="G152" i="50" s="1"/>
  <c r="H152" i="50" s="1"/>
  <c r="E154" i="49"/>
  <c r="F156" i="49" s="1"/>
  <c r="G156" i="49" s="1"/>
  <c r="H156" i="49" s="1"/>
  <c r="D155" i="49"/>
  <c r="F154" i="49"/>
  <c r="G154" i="49" s="1"/>
  <c r="H154" i="49" s="1"/>
  <c r="C156" i="49"/>
  <c r="D154" i="48"/>
  <c r="E153" i="48"/>
  <c r="F153" i="48"/>
  <c r="G153" i="48" s="1"/>
  <c r="H153" i="48" s="1"/>
  <c r="E152" i="47"/>
  <c r="F152" i="47"/>
  <c r="G152" i="47" s="1"/>
  <c r="H152" i="47" s="1"/>
  <c r="D153" i="47"/>
  <c r="D154" i="46"/>
  <c r="E153" i="46"/>
  <c r="F153" i="46"/>
  <c r="G153" i="46" s="1"/>
  <c r="H153" i="46" s="1"/>
  <c r="D153" i="45"/>
  <c r="E152" i="45"/>
  <c r="F152" i="45"/>
  <c r="G152" i="45" s="1"/>
  <c r="H152" i="45" s="1"/>
  <c r="D154" i="44"/>
  <c r="E153" i="44"/>
  <c r="F153" i="44"/>
  <c r="G153" i="44" s="1"/>
  <c r="H153" i="44" s="1"/>
  <c r="D154" i="43"/>
  <c r="E153" i="43"/>
  <c r="F153" i="43"/>
  <c r="G153" i="43" s="1"/>
  <c r="H153" i="43" s="1"/>
  <c r="D154" i="42"/>
  <c r="F153" i="42"/>
  <c r="G153" i="42" s="1"/>
  <c r="H153" i="42" s="1"/>
  <c r="E153" i="42"/>
  <c r="D154" i="41"/>
  <c r="F153" i="41"/>
  <c r="G153" i="41" s="1"/>
  <c r="H153" i="41" s="1"/>
  <c r="E153" i="41"/>
  <c r="E153" i="40"/>
  <c r="D154" i="40"/>
  <c r="F153" i="40"/>
  <c r="G153" i="40" s="1"/>
  <c r="H153" i="40" s="1"/>
  <c r="D153" i="39"/>
  <c r="F152" i="39"/>
  <c r="G152" i="39" s="1"/>
  <c r="H152" i="39" s="1"/>
  <c r="E152" i="39"/>
  <c r="D153" i="38"/>
  <c r="F152" i="38"/>
  <c r="G152" i="38" s="1"/>
  <c r="H152" i="38" s="1"/>
  <c r="E152" i="38"/>
  <c r="F152" i="37"/>
  <c r="G152" i="37" s="1"/>
  <c r="H152" i="37" s="1"/>
  <c r="E152" i="37"/>
  <c r="D153" i="37"/>
  <c r="D154" i="36"/>
  <c r="F153" i="36"/>
  <c r="G153" i="36" s="1"/>
  <c r="H153" i="36" s="1"/>
  <c r="E153" i="36"/>
  <c r="D154" i="35"/>
  <c r="F153" i="35"/>
  <c r="G153" i="35" s="1"/>
  <c r="H153" i="35" s="1"/>
  <c r="E153" i="35"/>
  <c r="D156" i="34"/>
  <c r="E155" i="34"/>
  <c r="F155" i="34"/>
  <c r="G155" i="34" s="1"/>
  <c r="H155" i="34" s="1"/>
  <c r="I156" i="34" s="1"/>
  <c r="E155" i="33"/>
  <c r="D156" i="33"/>
  <c r="F155" i="33"/>
  <c r="G155" i="33" s="1"/>
  <c r="H155" i="33" s="1"/>
  <c r="I156" i="33" s="1"/>
  <c r="D157" i="32"/>
  <c r="E156" i="32"/>
  <c r="E149" i="3"/>
  <c r="D150" i="3"/>
  <c r="E154" i="51" l="1"/>
  <c r="F156" i="51" s="1"/>
  <c r="G156" i="51" s="1"/>
  <c r="H156" i="51" s="1"/>
  <c r="D155" i="51"/>
  <c r="F154" i="51"/>
  <c r="G154" i="51" s="1"/>
  <c r="H154" i="51" s="1"/>
  <c r="C156" i="51"/>
  <c r="D154" i="50"/>
  <c r="F153" i="50"/>
  <c r="G153" i="50" s="1"/>
  <c r="H153" i="50" s="1"/>
  <c r="E153" i="50"/>
  <c r="D156" i="49"/>
  <c r="E155" i="49"/>
  <c r="F155" i="49"/>
  <c r="G155" i="49" s="1"/>
  <c r="H155" i="49" s="1"/>
  <c r="I156" i="49" s="1"/>
  <c r="E154" i="48"/>
  <c r="F156" i="48" s="1"/>
  <c r="G156" i="48" s="1"/>
  <c r="H156" i="48" s="1"/>
  <c r="F154" i="48"/>
  <c r="G154" i="48" s="1"/>
  <c r="H154" i="48" s="1"/>
  <c r="D155" i="48"/>
  <c r="C156" i="48"/>
  <c r="D154" i="47"/>
  <c r="E153" i="47"/>
  <c r="F153" i="47"/>
  <c r="G153" i="47" s="1"/>
  <c r="H153" i="47" s="1"/>
  <c r="E154" i="46"/>
  <c r="F156" i="46" s="1"/>
  <c r="G156" i="46" s="1"/>
  <c r="H156" i="46" s="1"/>
  <c r="F154" i="46"/>
  <c r="G154" i="46" s="1"/>
  <c r="H154" i="46" s="1"/>
  <c r="D155" i="46"/>
  <c r="C156" i="46"/>
  <c r="D154" i="45"/>
  <c r="F153" i="45"/>
  <c r="G153" i="45" s="1"/>
  <c r="H153" i="45" s="1"/>
  <c r="E153" i="45"/>
  <c r="E154" i="44"/>
  <c r="F156" i="44" s="1"/>
  <c r="G156" i="44" s="1"/>
  <c r="H156" i="44" s="1"/>
  <c r="F154" i="44"/>
  <c r="G154" i="44" s="1"/>
  <c r="H154" i="44" s="1"/>
  <c r="D155" i="44"/>
  <c r="C156" i="44"/>
  <c r="E154" i="43"/>
  <c r="F156" i="43" s="1"/>
  <c r="G156" i="43" s="1"/>
  <c r="H156" i="43" s="1"/>
  <c r="D155" i="43"/>
  <c r="F154" i="43"/>
  <c r="G154" i="43" s="1"/>
  <c r="H154" i="43" s="1"/>
  <c r="C156" i="43"/>
  <c r="D155" i="42"/>
  <c r="E154" i="42"/>
  <c r="F156" i="42" s="1"/>
  <c r="G156" i="42" s="1"/>
  <c r="H156" i="42" s="1"/>
  <c r="F154" i="42"/>
  <c r="G154" i="42" s="1"/>
  <c r="H154" i="42" s="1"/>
  <c r="C156" i="42"/>
  <c r="E154" i="41"/>
  <c r="F156" i="41" s="1"/>
  <c r="G156" i="41" s="1"/>
  <c r="H156" i="41" s="1"/>
  <c r="C156" i="41"/>
  <c r="D155" i="41"/>
  <c r="F154" i="41"/>
  <c r="G154" i="41" s="1"/>
  <c r="H154" i="41" s="1"/>
  <c r="E154" i="40"/>
  <c r="F156" i="40" s="1"/>
  <c r="G156" i="40" s="1"/>
  <c r="H156" i="40" s="1"/>
  <c r="F154" i="40"/>
  <c r="G154" i="40" s="1"/>
  <c r="H154" i="40" s="1"/>
  <c r="D155" i="40"/>
  <c r="C156" i="40"/>
  <c r="D154" i="39"/>
  <c r="F153" i="39"/>
  <c r="G153" i="39" s="1"/>
  <c r="H153" i="39" s="1"/>
  <c r="E153" i="39"/>
  <c r="D154" i="38"/>
  <c r="E153" i="38"/>
  <c r="F153" i="38"/>
  <c r="G153" i="38" s="1"/>
  <c r="H153" i="38" s="1"/>
  <c r="D154" i="37"/>
  <c r="F153" i="37"/>
  <c r="G153" i="37" s="1"/>
  <c r="H153" i="37" s="1"/>
  <c r="E153" i="37"/>
  <c r="E154" i="36"/>
  <c r="D155" i="36"/>
  <c r="F154" i="36"/>
  <c r="G154" i="36" s="1"/>
  <c r="H154" i="36" s="1"/>
  <c r="C156" i="36"/>
  <c r="D155" i="35"/>
  <c r="C156" i="35"/>
  <c r="E154" i="35"/>
  <c r="F156" i="35" s="1"/>
  <c r="G156" i="35" s="1"/>
  <c r="H156" i="35" s="1"/>
  <c r="F154" i="35"/>
  <c r="G154" i="35" s="1"/>
  <c r="H154" i="35" s="1"/>
  <c r="E156" i="34"/>
  <c r="D157" i="34"/>
  <c r="D157" i="33"/>
  <c r="E156" i="33"/>
  <c r="F157" i="32"/>
  <c r="G157" i="32" s="1"/>
  <c r="H157" i="32" s="1"/>
  <c r="E157" i="32"/>
  <c r="D158" i="32"/>
  <c r="D151" i="3"/>
  <c r="F150" i="3"/>
  <c r="G150" i="3" s="1"/>
  <c r="H150" i="3" s="1"/>
  <c r="E150" i="3"/>
  <c r="D156" i="51" l="1"/>
  <c r="E155" i="51"/>
  <c r="F155" i="51"/>
  <c r="G155" i="51" s="1"/>
  <c r="H155" i="51" s="1"/>
  <c r="I156" i="51" s="1"/>
  <c r="E154" i="50"/>
  <c r="F156" i="50" s="1"/>
  <c r="G156" i="50" s="1"/>
  <c r="H156" i="50" s="1"/>
  <c r="F154" i="50"/>
  <c r="G154" i="50" s="1"/>
  <c r="H154" i="50" s="1"/>
  <c r="D155" i="50"/>
  <c r="C156" i="50"/>
  <c r="E156" i="49"/>
  <c r="D157" i="49"/>
  <c r="D156" i="48"/>
  <c r="F155" i="48"/>
  <c r="G155" i="48" s="1"/>
  <c r="H155" i="48" s="1"/>
  <c r="I156" i="48" s="1"/>
  <c r="E155" i="48"/>
  <c r="E154" i="47"/>
  <c r="F156" i="47" s="1"/>
  <c r="G156" i="47" s="1"/>
  <c r="H156" i="47" s="1"/>
  <c r="F154" i="47"/>
  <c r="G154" i="47" s="1"/>
  <c r="H154" i="47" s="1"/>
  <c r="D155" i="47"/>
  <c r="C156" i="47"/>
  <c r="D156" i="46"/>
  <c r="F155" i="46"/>
  <c r="G155" i="46" s="1"/>
  <c r="H155" i="46" s="1"/>
  <c r="E155" i="46"/>
  <c r="I156" i="46"/>
  <c r="E154" i="45"/>
  <c r="F154" i="45"/>
  <c r="G154" i="45" s="1"/>
  <c r="H154" i="45" s="1"/>
  <c r="D155" i="45"/>
  <c r="C156" i="45"/>
  <c r="D156" i="44"/>
  <c r="E155" i="44"/>
  <c r="F155" i="44"/>
  <c r="G155" i="44" s="1"/>
  <c r="H155" i="44" s="1"/>
  <c r="I156" i="44" s="1"/>
  <c r="D156" i="43"/>
  <c r="F155" i="43"/>
  <c r="G155" i="43" s="1"/>
  <c r="H155" i="43" s="1"/>
  <c r="I156" i="43" s="1"/>
  <c r="E155" i="43"/>
  <c r="F155" i="42"/>
  <c r="G155" i="42" s="1"/>
  <c r="H155" i="42" s="1"/>
  <c r="I156" i="42" s="1"/>
  <c r="D156" i="42"/>
  <c r="E155" i="42"/>
  <c r="D156" i="41"/>
  <c r="E155" i="41"/>
  <c r="F155" i="41"/>
  <c r="G155" i="41" s="1"/>
  <c r="H155" i="41" s="1"/>
  <c r="I156" i="41" s="1"/>
  <c r="E155" i="40"/>
  <c r="D156" i="40"/>
  <c r="F155" i="40"/>
  <c r="G155" i="40" s="1"/>
  <c r="H155" i="40" s="1"/>
  <c r="I156" i="40"/>
  <c r="E154" i="39"/>
  <c r="F154" i="39"/>
  <c r="G154" i="39" s="1"/>
  <c r="H154" i="39" s="1"/>
  <c r="D155" i="39"/>
  <c r="C156" i="39"/>
  <c r="E154" i="38"/>
  <c r="F156" i="38" s="1"/>
  <c r="G156" i="38" s="1"/>
  <c r="H156" i="38" s="1"/>
  <c r="D155" i="38"/>
  <c r="F154" i="38"/>
  <c r="G154" i="38" s="1"/>
  <c r="H154" i="38" s="1"/>
  <c r="C156" i="38"/>
  <c r="E154" i="37"/>
  <c r="F156" i="37" s="1"/>
  <c r="G156" i="37" s="1"/>
  <c r="H156" i="37" s="1"/>
  <c r="F154" i="37"/>
  <c r="G154" i="37" s="1"/>
  <c r="H154" i="37" s="1"/>
  <c r="D155" i="37"/>
  <c r="C156" i="37"/>
  <c r="D156" i="36"/>
  <c r="F155" i="36"/>
  <c r="G155" i="36" s="1"/>
  <c r="H155" i="36" s="1"/>
  <c r="E155" i="36"/>
  <c r="F156" i="36" s="1"/>
  <c r="G156" i="36" s="1"/>
  <c r="H156" i="36" s="1"/>
  <c r="D156" i="35"/>
  <c r="E155" i="35"/>
  <c r="F155" i="35"/>
  <c r="G155" i="35" s="1"/>
  <c r="H155" i="35" s="1"/>
  <c r="I156" i="35" s="1"/>
  <c r="F157" i="34"/>
  <c r="G157" i="34" s="1"/>
  <c r="H157" i="34" s="1"/>
  <c r="D158" i="34"/>
  <c r="E157" i="34"/>
  <c r="F157" i="33"/>
  <c r="G157" i="33" s="1"/>
  <c r="H157" i="33" s="1"/>
  <c r="D158" i="33"/>
  <c r="E157" i="33"/>
  <c r="D159" i="32"/>
  <c r="F158" i="32"/>
  <c r="G158" i="32" s="1"/>
  <c r="H158" i="32" s="1"/>
  <c r="E158" i="32"/>
  <c r="D152" i="3"/>
  <c r="E151" i="3"/>
  <c r="F151" i="3"/>
  <c r="G151" i="3" s="1"/>
  <c r="H151" i="3" s="1"/>
  <c r="E156" i="51" l="1"/>
  <c r="D157" i="51"/>
  <c r="D156" i="50"/>
  <c r="F155" i="50"/>
  <c r="G155" i="50" s="1"/>
  <c r="H155" i="50" s="1"/>
  <c r="E155" i="50"/>
  <c r="I156" i="50"/>
  <c r="F157" i="49"/>
  <c r="G157" i="49" s="1"/>
  <c r="H157" i="49" s="1"/>
  <c r="E157" i="49"/>
  <c r="D158" i="49"/>
  <c r="E156" i="48"/>
  <c r="D157" i="48"/>
  <c r="D156" i="47"/>
  <c r="F155" i="47"/>
  <c r="G155" i="47" s="1"/>
  <c r="H155" i="47" s="1"/>
  <c r="E155" i="47"/>
  <c r="I156" i="47"/>
  <c r="E156" i="46"/>
  <c r="D157" i="46"/>
  <c r="D156" i="45"/>
  <c r="E155" i="45"/>
  <c r="F156" i="45" s="1"/>
  <c r="G156" i="45" s="1"/>
  <c r="H156" i="45" s="1"/>
  <c r="I156" i="45" s="1"/>
  <c r="F155" i="45"/>
  <c r="G155" i="45" s="1"/>
  <c r="H155" i="45" s="1"/>
  <c r="E156" i="44"/>
  <c r="D157" i="44"/>
  <c r="D157" i="43"/>
  <c r="E156" i="43"/>
  <c r="E156" i="42"/>
  <c r="D157" i="42"/>
  <c r="D157" i="41"/>
  <c r="E156" i="41"/>
  <c r="D157" i="40"/>
  <c r="E156" i="40"/>
  <c r="D156" i="39"/>
  <c r="F155" i="39"/>
  <c r="G155" i="39" s="1"/>
  <c r="H155" i="39" s="1"/>
  <c r="E155" i="39"/>
  <c r="F156" i="39" s="1"/>
  <c r="G156" i="39" s="1"/>
  <c r="H156" i="39" s="1"/>
  <c r="D156" i="38"/>
  <c r="F155" i="38"/>
  <c r="G155" i="38" s="1"/>
  <c r="H155" i="38" s="1"/>
  <c r="I156" i="38" s="1"/>
  <c r="E155" i="38"/>
  <c r="D156" i="37"/>
  <c r="E155" i="37"/>
  <c r="F155" i="37"/>
  <c r="G155" i="37" s="1"/>
  <c r="H155" i="37" s="1"/>
  <c r="I156" i="37"/>
  <c r="I156" i="36"/>
  <c r="D157" i="36"/>
  <c r="E156" i="36"/>
  <c r="D157" i="35"/>
  <c r="E156" i="35"/>
  <c r="D159" i="34"/>
  <c r="F158" i="34"/>
  <c r="G158" i="34" s="1"/>
  <c r="H158" i="34" s="1"/>
  <c r="E158" i="34"/>
  <c r="F158" i="33"/>
  <c r="G158" i="33" s="1"/>
  <c r="H158" i="33" s="1"/>
  <c r="E158" i="33"/>
  <c r="D159" i="33"/>
  <c r="F159" i="32"/>
  <c r="G159" i="32" s="1"/>
  <c r="H159" i="32" s="1"/>
  <c r="E159" i="32"/>
  <c r="D160" i="32"/>
  <c r="D153" i="3"/>
  <c r="E152" i="3"/>
  <c r="F152" i="3"/>
  <c r="G152" i="3" s="1"/>
  <c r="H152" i="3" s="1"/>
  <c r="D158" i="51" l="1"/>
  <c r="F157" i="51"/>
  <c r="G157" i="51" s="1"/>
  <c r="H157" i="51" s="1"/>
  <c r="E157" i="51"/>
  <c r="E156" i="50"/>
  <c r="D157" i="50"/>
  <c r="D159" i="49"/>
  <c r="F158" i="49"/>
  <c r="G158" i="49" s="1"/>
  <c r="H158" i="49" s="1"/>
  <c r="E158" i="49"/>
  <c r="D158" i="48"/>
  <c r="F157" i="48"/>
  <c r="G157" i="48" s="1"/>
  <c r="H157" i="48" s="1"/>
  <c r="E157" i="48"/>
  <c r="E156" i="47"/>
  <c r="D157" i="47"/>
  <c r="F157" i="46"/>
  <c r="G157" i="46" s="1"/>
  <c r="H157" i="46" s="1"/>
  <c r="E157" i="46"/>
  <c r="D158" i="46"/>
  <c r="D157" i="45"/>
  <c r="E156" i="45"/>
  <c r="F157" i="44"/>
  <c r="G157" i="44" s="1"/>
  <c r="H157" i="44" s="1"/>
  <c r="E157" i="44"/>
  <c r="D158" i="44"/>
  <c r="E157" i="43"/>
  <c r="F157" i="43"/>
  <c r="G157" i="43" s="1"/>
  <c r="H157" i="43" s="1"/>
  <c r="D158" i="43"/>
  <c r="F157" i="42"/>
  <c r="G157" i="42" s="1"/>
  <c r="H157" i="42" s="1"/>
  <c r="E157" i="42"/>
  <c r="D158" i="42"/>
  <c r="D158" i="41"/>
  <c r="F157" i="41"/>
  <c r="G157" i="41" s="1"/>
  <c r="H157" i="41" s="1"/>
  <c r="E157" i="41"/>
  <c r="E157" i="40"/>
  <c r="D158" i="40"/>
  <c r="F157" i="40"/>
  <c r="G157" i="40" s="1"/>
  <c r="H157" i="40" s="1"/>
  <c r="I156" i="39"/>
  <c r="E156" i="39"/>
  <c r="D157" i="39"/>
  <c r="D157" i="38"/>
  <c r="E156" i="38"/>
  <c r="D157" i="37"/>
  <c r="E156" i="37"/>
  <c r="D158" i="36"/>
  <c r="F157" i="36"/>
  <c r="G157" i="36" s="1"/>
  <c r="H157" i="36" s="1"/>
  <c r="E157" i="36"/>
  <c r="E157" i="35"/>
  <c r="F157" i="35"/>
  <c r="G157" i="35" s="1"/>
  <c r="H157" i="35" s="1"/>
  <c r="D158" i="35"/>
  <c r="F159" i="34"/>
  <c r="G159" i="34" s="1"/>
  <c r="H159" i="34" s="1"/>
  <c r="E159" i="34"/>
  <c r="D160" i="34"/>
  <c r="F159" i="33"/>
  <c r="G159" i="33" s="1"/>
  <c r="H159" i="33" s="1"/>
  <c r="E159" i="33"/>
  <c r="D160" i="33"/>
  <c r="F160" i="32"/>
  <c r="G160" i="32" s="1"/>
  <c r="H160" i="32" s="1"/>
  <c r="E160" i="32"/>
  <c r="D161" i="32"/>
  <c r="D154" i="3"/>
  <c r="E153" i="3"/>
  <c r="F153" i="3"/>
  <c r="G153" i="3" s="1"/>
  <c r="H153" i="3" s="1"/>
  <c r="D159" i="51" l="1"/>
  <c r="F158" i="51"/>
  <c r="G158" i="51" s="1"/>
  <c r="H158" i="51" s="1"/>
  <c r="E158" i="51"/>
  <c r="D158" i="50"/>
  <c r="F157" i="50"/>
  <c r="G157" i="50" s="1"/>
  <c r="H157" i="50" s="1"/>
  <c r="E157" i="50"/>
  <c r="F159" i="49"/>
  <c r="G159" i="49" s="1"/>
  <c r="H159" i="49" s="1"/>
  <c r="E159" i="49"/>
  <c r="D160" i="49"/>
  <c r="F158" i="48"/>
  <c r="G158" i="48" s="1"/>
  <c r="H158" i="48" s="1"/>
  <c r="D159" i="48"/>
  <c r="E158" i="48"/>
  <c r="D158" i="47"/>
  <c r="F157" i="47"/>
  <c r="G157" i="47" s="1"/>
  <c r="H157" i="47" s="1"/>
  <c r="E157" i="47"/>
  <c r="D159" i="46"/>
  <c r="F158" i="46"/>
  <c r="G158" i="46" s="1"/>
  <c r="H158" i="46" s="1"/>
  <c r="E158" i="46"/>
  <c r="F157" i="45"/>
  <c r="G157" i="45" s="1"/>
  <c r="H157" i="45" s="1"/>
  <c r="E157" i="45"/>
  <c r="D158" i="45"/>
  <c r="D159" i="44"/>
  <c r="F158" i="44"/>
  <c r="G158" i="44" s="1"/>
  <c r="H158" i="44" s="1"/>
  <c r="E158" i="44"/>
  <c r="D159" i="43"/>
  <c r="F158" i="43"/>
  <c r="G158" i="43" s="1"/>
  <c r="H158" i="43" s="1"/>
  <c r="E158" i="43"/>
  <c r="E158" i="42"/>
  <c r="D159" i="42"/>
  <c r="F158" i="42"/>
  <c r="G158" i="42" s="1"/>
  <c r="H158" i="42" s="1"/>
  <c r="D159" i="41"/>
  <c r="E158" i="41"/>
  <c r="F158" i="41"/>
  <c r="G158" i="41" s="1"/>
  <c r="H158" i="41" s="1"/>
  <c r="F158" i="40"/>
  <c r="G158" i="40" s="1"/>
  <c r="H158" i="40" s="1"/>
  <c r="E158" i="40"/>
  <c r="D159" i="40"/>
  <c r="F157" i="39"/>
  <c r="G157" i="39" s="1"/>
  <c r="H157" i="39" s="1"/>
  <c r="D158" i="39"/>
  <c r="E157" i="39"/>
  <c r="E157" i="38"/>
  <c r="D158" i="38"/>
  <c r="F157" i="38"/>
  <c r="G157" i="38" s="1"/>
  <c r="H157" i="38" s="1"/>
  <c r="F157" i="37"/>
  <c r="G157" i="37" s="1"/>
  <c r="H157" i="37" s="1"/>
  <c r="D158" i="37"/>
  <c r="E157" i="37"/>
  <c r="D159" i="36"/>
  <c r="F158" i="36"/>
  <c r="G158" i="36" s="1"/>
  <c r="H158" i="36" s="1"/>
  <c r="E158" i="36"/>
  <c r="E158" i="35"/>
  <c r="D159" i="35"/>
  <c r="F158" i="35"/>
  <c r="G158" i="35" s="1"/>
  <c r="H158" i="35" s="1"/>
  <c r="D161" i="34"/>
  <c r="F160" i="34"/>
  <c r="G160" i="34" s="1"/>
  <c r="H160" i="34" s="1"/>
  <c r="E160" i="34"/>
  <c r="D161" i="33"/>
  <c r="E160" i="33"/>
  <c r="F160" i="33"/>
  <c r="G160" i="33" s="1"/>
  <c r="H160" i="33" s="1"/>
  <c r="D162" i="32"/>
  <c r="F161" i="32"/>
  <c r="G161" i="32" s="1"/>
  <c r="H161" i="32" s="1"/>
  <c r="E161" i="32"/>
  <c r="C163" i="32"/>
  <c r="C156" i="3"/>
  <c r="D155" i="3"/>
  <c r="E154" i="3"/>
  <c r="F156" i="3" s="1"/>
  <c r="G156" i="3" s="1"/>
  <c r="H156" i="3" s="1"/>
  <c r="F154" i="3"/>
  <c r="G154" i="3" s="1"/>
  <c r="H154" i="3" s="1"/>
  <c r="F159" i="51" l="1"/>
  <c r="G159" i="51" s="1"/>
  <c r="H159" i="51" s="1"/>
  <c r="E159" i="51"/>
  <c r="D160" i="51"/>
  <c r="D159" i="50"/>
  <c r="F158" i="50"/>
  <c r="G158" i="50" s="1"/>
  <c r="H158" i="50" s="1"/>
  <c r="E158" i="50"/>
  <c r="F160" i="49"/>
  <c r="G160" i="49" s="1"/>
  <c r="H160" i="49" s="1"/>
  <c r="E160" i="49"/>
  <c r="D161" i="49"/>
  <c r="F159" i="48"/>
  <c r="G159" i="48" s="1"/>
  <c r="H159" i="48" s="1"/>
  <c r="E159" i="48"/>
  <c r="D160" i="48"/>
  <c r="D159" i="47"/>
  <c r="F158" i="47"/>
  <c r="G158" i="47" s="1"/>
  <c r="H158" i="47" s="1"/>
  <c r="E158" i="47"/>
  <c r="F159" i="46"/>
  <c r="G159" i="46" s="1"/>
  <c r="H159" i="46" s="1"/>
  <c r="E159" i="46"/>
  <c r="D160" i="46"/>
  <c r="D159" i="45"/>
  <c r="F158" i="45"/>
  <c r="G158" i="45" s="1"/>
  <c r="H158" i="45" s="1"/>
  <c r="E158" i="45"/>
  <c r="F159" i="44"/>
  <c r="G159" i="44" s="1"/>
  <c r="H159" i="44" s="1"/>
  <c r="E159" i="44"/>
  <c r="D160" i="44"/>
  <c r="F159" i="43"/>
  <c r="G159" i="43" s="1"/>
  <c r="H159" i="43" s="1"/>
  <c r="E159" i="43"/>
  <c r="D160" i="43"/>
  <c r="F159" i="42"/>
  <c r="G159" i="42" s="1"/>
  <c r="H159" i="42" s="1"/>
  <c r="E159" i="42"/>
  <c r="D160" i="42"/>
  <c r="F159" i="41"/>
  <c r="G159" i="41" s="1"/>
  <c r="H159" i="41" s="1"/>
  <c r="D160" i="41"/>
  <c r="E159" i="41"/>
  <c r="F159" i="40"/>
  <c r="G159" i="40" s="1"/>
  <c r="H159" i="40" s="1"/>
  <c r="D160" i="40"/>
  <c r="E159" i="40"/>
  <c r="D159" i="39"/>
  <c r="F158" i="39"/>
  <c r="G158" i="39" s="1"/>
  <c r="H158" i="39" s="1"/>
  <c r="E158" i="39"/>
  <c r="D159" i="38"/>
  <c r="F158" i="38"/>
  <c r="G158" i="38" s="1"/>
  <c r="H158" i="38" s="1"/>
  <c r="E158" i="38"/>
  <c r="D159" i="37"/>
  <c r="F158" i="37"/>
  <c r="G158" i="37" s="1"/>
  <c r="H158" i="37" s="1"/>
  <c r="E158" i="37"/>
  <c r="F159" i="36"/>
  <c r="G159" i="36" s="1"/>
  <c r="H159" i="36" s="1"/>
  <c r="E159" i="36"/>
  <c r="D160" i="36"/>
  <c r="D160" i="35"/>
  <c r="F159" i="35"/>
  <c r="G159" i="35" s="1"/>
  <c r="H159" i="35" s="1"/>
  <c r="E159" i="35"/>
  <c r="D162" i="34"/>
  <c r="F161" i="34"/>
  <c r="G161" i="34" s="1"/>
  <c r="H161" i="34" s="1"/>
  <c r="E161" i="34"/>
  <c r="F163" i="34" s="1"/>
  <c r="G163" i="34" s="1"/>
  <c r="H163" i="34" s="1"/>
  <c r="C163" i="34"/>
  <c r="D162" i="33"/>
  <c r="F161" i="33"/>
  <c r="G161" i="33" s="1"/>
  <c r="H161" i="33" s="1"/>
  <c r="E161" i="33"/>
  <c r="F163" i="33" s="1"/>
  <c r="G163" i="33" s="1"/>
  <c r="H163" i="33" s="1"/>
  <c r="C163" i="33"/>
  <c r="D163" i="32"/>
  <c r="F162" i="32"/>
  <c r="G162" i="32" s="1"/>
  <c r="H162" i="32" s="1"/>
  <c r="E162" i="32"/>
  <c r="F163" i="32" s="1"/>
  <c r="G163" i="32" s="1"/>
  <c r="H163" i="32" s="1"/>
  <c r="D156" i="3"/>
  <c r="F155" i="3"/>
  <c r="G155" i="3" s="1"/>
  <c r="H155" i="3" s="1"/>
  <c r="I156" i="3" s="1"/>
  <c r="E155" i="3"/>
  <c r="D161" i="51" l="1"/>
  <c r="F160" i="51"/>
  <c r="G160" i="51" s="1"/>
  <c r="H160" i="51" s="1"/>
  <c r="E160" i="51"/>
  <c r="F159" i="50"/>
  <c r="G159" i="50" s="1"/>
  <c r="H159" i="50" s="1"/>
  <c r="E159" i="50"/>
  <c r="D160" i="50"/>
  <c r="D162" i="49"/>
  <c r="F161" i="49"/>
  <c r="G161" i="49" s="1"/>
  <c r="H161" i="49" s="1"/>
  <c r="E161" i="49"/>
  <c r="F163" i="49" s="1"/>
  <c r="G163" i="49" s="1"/>
  <c r="H163" i="49" s="1"/>
  <c r="C163" i="49"/>
  <c r="D161" i="48"/>
  <c r="F160" i="48"/>
  <c r="G160" i="48" s="1"/>
  <c r="H160" i="48" s="1"/>
  <c r="E160" i="48"/>
  <c r="F159" i="47"/>
  <c r="G159" i="47" s="1"/>
  <c r="H159" i="47" s="1"/>
  <c r="E159" i="47"/>
  <c r="D160" i="47"/>
  <c r="D161" i="46"/>
  <c r="F160" i="46"/>
  <c r="G160" i="46" s="1"/>
  <c r="H160" i="46" s="1"/>
  <c r="E160" i="46"/>
  <c r="F159" i="45"/>
  <c r="G159" i="45" s="1"/>
  <c r="H159" i="45" s="1"/>
  <c r="E159" i="45"/>
  <c r="D160" i="45"/>
  <c r="D161" i="44"/>
  <c r="F160" i="44"/>
  <c r="G160" i="44" s="1"/>
  <c r="H160" i="44" s="1"/>
  <c r="E160" i="44"/>
  <c r="D161" i="43"/>
  <c r="F160" i="43"/>
  <c r="G160" i="43" s="1"/>
  <c r="H160" i="43" s="1"/>
  <c r="E160" i="43"/>
  <c r="E160" i="42"/>
  <c r="F160" i="42"/>
  <c r="G160" i="42" s="1"/>
  <c r="H160" i="42" s="1"/>
  <c r="D161" i="42"/>
  <c r="D161" i="41"/>
  <c r="F160" i="41"/>
  <c r="G160" i="41" s="1"/>
  <c r="H160" i="41" s="1"/>
  <c r="E160" i="41"/>
  <c r="D161" i="40"/>
  <c r="E160" i="40"/>
  <c r="F160" i="40"/>
  <c r="G160" i="40" s="1"/>
  <c r="H160" i="40" s="1"/>
  <c r="F159" i="39"/>
  <c r="G159" i="39" s="1"/>
  <c r="H159" i="39" s="1"/>
  <c r="E159" i="39"/>
  <c r="D160" i="39"/>
  <c r="F159" i="38"/>
  <c r="G159" i="38" s="1"/>
  <c r="H159" i="38" s="1"/>
  <c r="E159" i="38"/>
  <c r="D160" i="38"/>
  <c r="F159" i="37"/>
  <c r="G159" i="37" s="1"/>
  <c r="H159" i="37" s="1"/>
  <c r="E159" i="37"/>
  <c r="D160" i="37"/>
  <c r="E160" i="36"/>
  <c r="F160" i="36"/>
  <c r="G160" i="36" s="1"/>
  <c r="H160" i="36" s="1"/>
  <c r="D161" i="36"/>
  <c r="D161" i="35"/>
  <c r="E160" i="35"/>
  <c r="F160" i="35"/>
  <c r="G160" i="35" s="1"/>
  <c r="H160" i="35" s="1"/>
  <c r="D163" i="34"/>
  <c r="E162" i="34"/>
  <c r="F162" i="34"/>
  <c r="G162" i="34" s="1"/>
  <c r="H162" i="34" s="1"/>
  <c r="I163" i="34" s="1"/>
  <c r="D163" i="33"/>
  <c r="E162" i="33"/>
  <c r="F162" i="33"/>
  <c r="G162" i="33" s="1"/>
  <c r="H162" i="33" s="1"/>
  <c r="I163" i="33" s="1"/>
  <c r="I163" i="32"/>
  <c r="E163" i="32"/>
  <c r="D164" i="32"/>
  <c r="D157" i="3"/>
  <c r="E156" i="3"/>
  <c r="D162" i="51" l="1"/>
  <c r="F161" i="51"/>
  <c r="G161" i="51" s="1"/>
  <c r="H161" i="51" s="1"/>
  <c r="E161" i="51"/>
  <c r="F163" i="51" s="1"/>
  <c r="G163" i="51" s="1"/>
  <c r="H163" i="51" s="1"/>
  <c r="C163" i="51"/>
  <c r="F160" i="50"/>
  <c r="G160" i="50" s="1"/>
  <c r="H160" i="50" s="1"/>
  <c r="E160" i="50"/>
  <c r="D161" i="50"/>
  <c r="D163" i="49"/>
  <c r="E162" i="49"/>
  <c r="F162" i="49"/>
  <c r="G162" i="49" s="1"/>
  <c r="H162" i="49" s="1"/>
  <c r="I163" i="49" s="1"/>
  <c r="D162" i="48"/>
  <c r="F161" i="48"/>
  <c r="G161" i="48" s="1"/>
  <c r="H161" i="48" s="1"/>
  <c r="E161" i="48"/>
  <c r="F163" i="48" s="1"/>
  <c r="G163" i="48" s="1"/>
  <c r="H163" i="48" s="1"/>
  <c r="C163" i="48"/>
  <c r="D161" i="47"/>
  <c r="F160" i="47"/>
  <c r="G160" i="47" s="1"/>
  <c r="H160" i="47" s="1"/>
  <c r="E160" i="47"/>
  <c r="D162" i="46"/>
  <c r="E161" i="46"/>
  <c r="F163" i="46" s="1"/>
  <c r="G163" i="46" s="1"/>
  <c r="H163" i="46" s="1"/>
  <c r="F161" i="46"/>
  <c r="G161" i="46" s="1"/>
  <c r="H161" i="46" s="1"/>
  <c r="C163" i="46"/>
  <c r="F160" i="45"/>
  <c r="G160" i="45" s="1"/>
  <c r="H160" i="45" s="1"/>
  <c r="E160" i="45"/>
  <c r="D161" i="45"/>
  <c r="D162" i="44"/>
  <c r="F161" i="44"/>
  <c r="G161" i="44" s="1"/>
  <c r="H161" i="44" s="1"/>
  <c r="E161" i="44"/>
  <c r="F163" i="44" s="1"/>
  <c r="G163" i="44" s="1"/>
  <c r="H163" i="44" s="1"/>
  <c r="C163" i="44"/>
  <c r="D162" i="43"/>
  <c r="F161" i="43"/>
  <c r="G161" i="43" s="1"/>
  <c r="H161" i="43" s="1"/>
  <c r="E161" i="43"/>
  <c r="C163" i="43"/>
  <c r="F161" i="42"/>
  <c r="G161" i="42" s="1"/>
  <c r="H161" i="42" s="1"/>
  <c r="E161" i="42"/>
  <c r="F163" i="42" s="1"/>
  <c r="G163" i="42" s="1"/>
  <c r="H163" i="42" s="1"/>
  <c r="C163" i="42"/>
  <c r="D162" i="42"/>
  <c r="D162" i="41"/>
  <c r="E161" i="41"/>
  <c r="F163" i="41" s="1"/>
  <c r="G163" i="41" s="1"/>
  <c r="H163" i="41" s="1"/>
  <c r="F161" i="41"/>
  <c r="G161" i="41" s="1"/>
  <c r="H161" i="41" s="1"/>
  <c r="C163" i="41"/>
  <c r="D162" i="40"/>
  <c r="E161" i="40"/>
  <c r="F163" i="40" s="1"/>
  <c r="G163" i="40" s="1"/>
  <c r="H163" i="40" s="1"/>
  <c r="F161" i="40"/>
  <c r="G161" i="40" s="1"/>
  <c r="H161" i="40" s="1"/>
  <c r="C163" i="40"/>
  <c r="D161" i="39"/>
  <c r="F160" i="39"/>
  <c r="G160" i="39" s="1"/>
  <c r="H160" i="39" s="1"/>
  <c r="E160" i="39"/>
  <c r="F160" i="38"/>
  <c r="G160" i="38" s="1"/>
  <c r="H160" i="38" s="1"/>
  <c r="E160" i="38"/>
  <c r="D161" i="38"/>
  <c r="D161" i="37"/>
  <c r="F160" i="37"/>
  <c r="G160" i="37" s="1"/>
  <c r="H160" i="37" s="1"/>
  <c r="E160" i="37"/>
  <c r="D162" i="36"/>
  <c r="F161" i="36"/>
  <c r="G161" i="36" s="1"/>
  <c r="H161" i="36" s="1"/>
  <c r="E161" i="36"/>
  <c r="C163" i="36"/>
  <c r="D162" i="35"/>
  <c r="E161" i="35"/>
  <c r="C163" i="35"/>
  <c r="F161" i="35"/>
  <c r="G161" i="35" s="1"/>
  <c r="H161" i="35" s="1"/>
  <c r="D164" i="34"/>
  <c r="E163" i="34"/>
  <c r="D164" i="33"/>
  <c r="E163" i="33"/>
  <c r="F164" i="32"/>
  <c r="G164" i="32" s="1"/>
  <c r="H164" i="32" s="1"/>
  <c r="E164" i="32"/>
  <c r="D165" i="32"/>
  <c r="D158" i="3"/>
  <c r="E157" i="3"/>
  <c r="F157" i="3"/>
  <c r="G157" i="3" s="1"/>
  <c r="H157" i="3" s="1"/>
  <c r="D163" i="51" l="1"/>
  <c r="F162" i="51"/>
  <c r="G162" i="51" s="1"/>
  <c r="H162" i="51" s="1"/>
  <c r="I163" i="51" s="1"/>
  <c r="E162" i="51"/>
  <c r="D162" i="50"/>
  <c r="F161" i="50"/>
  <c r="G161" i="50" s="1"/>
  <c r="H161" i="50" s="1"/>
  <c r="E161" i="50"/>
  <c r="C163" i="50"/>
  <c r="D164" i="49"/>
  <c r="E163" i="49"/>
  <c r="E162" i="48"/>
  <c r="F162" i="48"/>
  <c r="G162" i="48" s="1"/>
  <c r="H162" i="48" s="1"/>
  <c r="I163" i="48" s="1"/>
  <c r="D163" i="48"/>
  <c r="D162" i="47"/>
  <c r="F161" i="47"/>
  <c r="G161" i="47" s="1"/>
  <c r="H161" i="47" s="1"/>
  <c r="E161" i="47"/>
  <c r="C163" i="47"/>
  <c r="D163" i="46"/>
  <c r="F162" i="46"/>
  <c r="G162" i="46" s="1"/>
  <c r="H162" i="46" s="1"/>
  <c r="I163" i="46" s="1"/>
  <c r="E162" i="46"/>
  <c r="D162" i="45"/>
  <c r="E161" i="45"/>
  <c r="F161" i="45"/>
  <c r="G161" i="45" s="1"/>
  <c r="H161" i="45" s="1"/>
  <c r="C163" i="45"/>
  <c r="F162" i="44"/>
  <c r="G162" i="44" s="1"/>
  <c r="H162" i="44" s="1"/>
  <c r="I163" i="44" s="1"/>
  <c r="E162" i="44"/>
  <c r="D163" i="44"/>
  <c r="D163" i="43"/>
  <c r="F162" i="43"/>
  <c r="G162" i="43" s="1"/>
  <c r="H162" i="43" s="1"/>
  <c r="E162" i="43"/>
  <c r="F163" i="43" s="1"/>
  <c r="G163" i="43" s="1"/>
  <c r="H163" i="43" s="1"/>
  <c r="D163" i="42"/>
  <c r="F162" i="42"/>
  <c r="G162" i="42" s="1"/>
  <c r="H162" i="42" s="1"/>
  <c r="I163" i="42" s="1"/>
  <c r="E162" i="42"/>
  <c r="D163" i="41"/>
  <c r="E162" i="41"/>
  <c r="F162" i="41"/>
  <c r="G162" i="41" s="1"/>
  <c r="H162" i="41" s="1"/>
  <c r="I163" i="41" s="1"/>
  <c r="D163" i="40"/>
  <c r="F162" i="40"/>
  <c r="G162" i="40" s="1"/>
  <c r="H162" i="40" s="1"/>
  <c r="I163" i="40" s="1"/>
  <c r="E162" i="40"/>
  <c r="D162" i="39"/>
  <c r="F161" i="39"/>
  <c r="G161" i="39" s="1"/>
  <c r="H161" i="39" s="1"/>
  <c r="E161" i="39"/>
  <c r="F163" i="39" s="1"/>
  <c r="G163" i="39" s="1"/>
  <c r="H163" i="39" s="1"/>
  <c r="C163" i="39"/>
  <c r="D162" i="38"/>
  <c r="F161" i="38"/>
  <c r="G161" i="38" s="1"/>
  <c r="H161" i="38" s="1"/>
  <c r="E161" i="38"/>
  <c r="C163" i="38"/>
  <c r="D162" i="37"/>
  <c r="E161" i="37"/>
  <c r="F163" i="37" s="1"/>
  <c r="G163" i="37" s="1"/>
  <c r="H163" i="37" s="1"/>
  <c r="F161" i="37"/>
  <c r="G161" i="37" s="1"/>
  <c r="H161" i="37" s="1"/>
  <c r="C163" i="37"/>
  <c r="D163" i="36"/>
  <c r="E162" i="36"/>
  <c r="F163" i="36" s="1"/>
  <c r="G163" i="36" s="1"/>
  <c r="H163" i="36" s="1"/>
  <c r="F162" i="36"/>
  <c r="G162" i="36" s="1"/>
  <c r="H162" i="36" s="1"/>
  <c r="D163" i="35"/>
  <c r="F162" i="35"/>
  <c r="G162" i="35" s="1"/>
  <c r="H162" i="35" s="1"/>
  <c r="E162" i="35"/>
  <c r="F163" i="35" s="1"/>
  <c r="G163" i="35" s="1"/>
  <c r="H163" i="35" s="1"/>
  <c r="F164" i="34"/>
  <c r="G164" i="34" s="1"/>
  <c r="H164" i="34" s="1"/>
  <c r="E164" i="34"/>
  <c r="D165" i="34"/>
  <c r="F164" i="33"/>
  <c r="G164" i="33" s="1"/>
  <c r="H164" i="33" s="1"/>
  <c r="D165" i="33"/>
  <c r="E164" i="33"/>
  <c r="D166" i="32"/>
  <c r="E165" i="32"/>
  <c r="F165" i="32"/>
  <c r="G165" i="32" s="1"/>
  <c r="H165" i="32" s="1"/>
  <c r="D159" i="3"/>
  <c r="F158" i="3"/>
  <c r="G158" i="3" s="1"/>
  <c r="H158" i="3" s="1"/>
  <c r="E158" i="3"/>
  <c r="D164" i="51" l="1"/>
  <c r="E163" i="51"/>
  <c r="D163" i="50"/>
  <c r="F162" i="50"/>
  <c r="G162" i="50" s="1"/>
  <c r="H162" i="50" s="1"/>
  <c r="E162" i="50"/>
  <c r="F163" i="50" s="1"/>
  <c r="G163" i="50" s="1"/>
  <c r="H163" i="50" s="1"/>
  <c r="F164" i="49"/>
  <c r="G164" i="49" s="1"/>
  <c r="H164" i="49" s="1"/>
  <c r="E164" i="49"/>
  <c r="D165" i="49"/>
  <c r="E163" i="48"/>
  <c r="D164" i="48"/>
  <c r="F162" i="47"/>
  <c r="G162" i="47" s="1"/>
  <c r="H162" i="47" s="1"/>
  <c r="E162" i="47"/>
  <c r="F163" i="47" s="1"/>
  <c r="G163" i="47" s="1"/>
  <c r="H163" i="47" s="1"/>
  <c r="D163" i="47"/>
  <c r="D164" i="46"/>
  <c r="E163" i="46"/>
  <c r="D163" i="45"/>
  <c r="F162" i="45"/>
  <c r="G162" i="45" s="1"/>
  <c r="H162" i="45" s="1"/>
  <c r="E162" i="45"/>
  <c r="F163" i="45" s="1"/>
  <c r="G163" i="45" s="1"/>
  <c r="H163" i="45" s="1"/>
  <c r="D164" i="44"/>
  <c r="E163" i="44"/>
  <c r="I163" i="43"/>
  <c r="E163" i="43"/>
  <c r="D164" i="43"/>
  <c r="D164" i="42"/>
  <c r="E163" i="42"/>
  <c r="E163" i="41"/>
  <c r="D164" i="41"/>
  <c r="E163" i="40"/>
  <c r="D164" i="40"/>
  <c r="E162" i="39"/>
  <c r="F162" i="39"/>
  <c r="G162" i="39" s="1"/>
  <c r="H162" i="39" s="1"/>
  <c r="I163" i="39" s="1"/>
  <c r="D163" i="39"/>
  <c r="D163" i="38"/>
  <c r="F162" i="38"/>
  <c r="G162" i="38" s="1"/>
  <c r="H162" i="38" s="1"/>
  <c r="E162" i="38"/>
  <c r="F163" i="38" s="1"/>
  <c r="G163" i="38" s="1"/>
  <c r="H163" i="38" s="1"/>
  <c r="E162" i="37"/>
  <c r="D163" i="37"/>
  <c r="F162" i="37"/>
  <c r="G162" i="37" s="1"/>
  <c r="H162" i="37" s="1"/>
  <c r="I163" i="37" s="1"/>
  <c r="I163" i="36"/>
  <c r="D164" i="36"/>
  <c r="E163" i="36"/>
  <c r="I163" i="35"/>
  <c r="D164" i="35"/>
  <c r="E163" i="35"/>
  <c r="D166" i="34"/>
  <c r="F165" i="34"/>
  <c r="G165" i="34" s="1"/>
  <c r="H165" i="34" s="1"/>
  <c r="E165" i="34"/>
  <c r="D166" i="33"/>
  <c r="F165" i="33"/>
  <c r="G165" i="33" s="1"/>
  <c r="H165" i="33" s="1"/>
  <c r="E165" i="33"/>
  <c r="D167" i="32"/>
  <c r="F166" i="32"/>
  <c r="G166" i="32" s="1"/>
  <c r="H166" i="32" s="1"/>
  <c r="E166" i="32"/>
  <c r="F159" i="3"/>
  <c r="G159" i="3" s="1"/>
  <c r="H159" i="3" s="1"/>
  <c r="D160" i="3"/>
  <c r="E159" i="3"/>
  <c r="F164" i="51" l="1"/>
  <c r="G164" i="51" s="1"/>
  <c r="H164" i="51" s="1"/>
  <c r="E164" i="51"/>
  <c r="D165" i="51"/>
  <c r="I163" i="50"/>
  <c r="D164" i="50"/>
  <c r="E163" i="50"/>
  <c r="E165" i="49"/>
  <c r="D166" i="49"/>
  <c r="F165" i="49"/>
  <c r="G165" i="49" s="1"/>
  <c r="H165" i="49" s="1"/>
  <c r="F164" i="48"/>
  <c r="G164" i="48" s="1"/>
  <c r="H164" i="48" s="1"/>
  <c r="D165" i="48"/>
  <c r="E164" i="48"/>
  <c r="I163" i="47"/>
  <c r="D164" i="47"/>
  <c r="E163" i="47"/>
  <c r="F164" i="46"/>
  <c r="G164" i="46" s="1"/>
  <c r="H164" i="46" s="1"/>
  <c r="E164" i="46"/>
  <c r="D165" i="46"/>
  <c r="I163" i="45"/>
  <c r="E163" i="45"/>
  <c r="D164" i="45"/>
  <c r="F164" i="44"/>
  <c r="G164" i="44" s="1"/>
  <c r="H164" i="44" s="1"/>
  <c r="E164" i="44"/>
  <c r="D165" i="44"/>
  <c r="F164" i="43"/>
  <c r="G164" i="43" s="1"/>
  <c r="H164" i="43" s="1"/>
  <c r="E164" i="43"/>
  <c r="D165" i="43"/>
  <c r="F164" i="42"/>
  <c r="G164" i="42" s="1"/>
  <c r="H164" i="42" s="1"/>
  <c r="D165" i="42"/>
  <c r="E164" i="42"/>
  <c r="F164" i="41"/>
  <c r="G164" i="41" s="1"/>
  <c r="H164" i="41" s="1"/>
  <c r="D165" i="41"/>
  <c r="E164" i="41"/>
  <c r="D165" i="40"/>
  <c r="F164" i="40"/>
  <c r="G164" i="40" s="1"/>
  <c r="H164" i="40" s="1"/>
  <c r="E164" i="40"/>
  <c r="D164" i="39"/>
  <c r="E163" i="39"/>
  <c r="I163" i="38"/>
  <c r="E163" i="38"/>
  <c r="D164" i="38"/>
  <c r="D164" i="37"/>
  <c r="E163" i="37"/>
  <c r="F164" i="36"/>
  <c r="G164" i="36" s="1"/>
  <c r="H164" i="36" s="1"/>
  <c r="E164" i="36"/>
  <c r="D165" i="36"/>
  <c r="E164" i="35"/>
  <c r="F164" i="35"/>
  <c r="G164" i="35" s="1"/>
  <c r="H164" i="35" s="1"/>
  <c r="D165" i="35"/>
  <c r="D167" i="34"/>
  <c r="F166" i="34"/>
  <c r="G166" i="34" s="1"/>
  <c r="H166" i="34" s="1"/>
  <c r="E166" i="34"/>
  <c r="D167" i="33"/>
  <c r="E166" i="33"/>
  <c r="F166" i="33"/>
  <c r="G166" i="33" s="1"/>
  <c r="H166" i="33" s="1"/>
  <c r="E167" i="32"/>
  <c r="F167" i="32"/>
  <c r="G167" i="32" s="1"/>
  <c r="H167" i="32" s="1"/>
  <c r="D168" i="32"/>
  <c r="D161" i="3"/>
  <c r="F160" i="3"/>
  <c r="G160" i="3" s="1"/>
  <c r="H160" i="3" s="1"/>
  <c r="E160" i="3"/>
  <c r="D166" i="51" l="1"/>
  <c r="F165" i="51"/>
  <c r="G165" i="51" s="1"/>
  <c r="H165" i="51" s="1"/>
  <c r="E165" i="51"/>
  <c r="F164" i="50"/>
  <c r="G164" i="50" s="1"/>
  <c r="H164" i="50" s="1"/>
  <c r="E164" i="50"/>
  <c r="D165" i="50"/>
  <c r="D167" i="49"/>
  <c r="E166" i="49"/>
  <c r="F166" i="49"/>
  <c r="G166" i="49" s="1"/>
  <c r="H166" i="49" s="1"/>
  <c r="E165" i="48"/>
  <c r="F165" i="48"/>
  <c r="G165" i="48" s="1"/>
  <c r="H165" i="48" s="1"/>
  <c r="D166" i="48"/>
  <c r="F164" i="47"/>
  <c r="G164" i="47" s="1"/>
  <c r="H164" i="47" s="1"/>
  <c r="E164" i="47"/>
  <c r="D165" i="47"/>
  <c r="F165" i="46"/>
  <c r="G165" i="46" s="1"/>
  <c r="H165" i="46" s="1"/>
  <c r="E165" i="46"/>
  <c r="D166" i="46"/>
  <c r="F164" i="45"/>
  <c r="G164" i="45" s="1"/>
  <c r="H164" i="45" s="1"/>
  <c r="E164" i="45"/>
  <c r="D165" i="45"/>
  <c r="D166" i="44"/>
  <c r="E165" i="44"/>
  <c r="F165" i="44"/>
  <c r="G165" i="44" s="1"/>
  <c r="H165" i="44" s="1"/>
  <c r="F165" i="43"/>
  <c r="G165" i="43" s="1"/>
  <c r="H165" i="43" s="1"/>
  <c r="E165" i="43"/>
  <c r="D166" i="43"/>
  <c r="F165" i="42"/>
  <c r="G165" i="42" s="1"/>
  <c r="H165" i="42" s="1"/>
  <c r="E165" i="42"/>
  <c r="D166" i="42"/>
  <c r="D166" i="41"/>
  <c r="E165" i="41"/>
  <c r="F165" i="41"/>
  <c r="G165" i="41" s="1"/>
  <c r="H165" i="41" s="1"/>
  <c r="D166" i="40"/>
  <c r="E165" i="40"/>
  <c r="F165" i="40"/>
  <c r="G165" i="40" s="1"/>
  <c r="H165" i="40" s="1"/>
  <c r="F164" i="39"/>
  <c r="G164" i="39" s="1"/>
  <c r="H164" i="39" s="1"/>
  <c r="E164" i="39"/>
  <c r="D165" i="39"/>
  <c r="F164" i="38"/>
  <c r="G164" i="38" s="1"/>
  <c r="H164" i="38" s="1"/>
  <c r="E164" i="38"/>
  <c r="D165" i="38"/>
  <c r="F164" i="37"/>
  <c r="G164" i="37" s="1"/>
  <c r="H164" i="37" s="1"/>
  <c r="E164" i="37"/>
  <c r="D165" i="37"/>
  <c r="D166" i="36"/>
  <c r="F165" i="36"/>
  <c r="G165" i="36" s="1"/>
  <c r="H165" i="36" s="1"/>
  <c r="E165" i="36"/>
  <c r="D166" i="35"/>
  <c r="F165" i="35"/>
  <c r="G165" i="35" s="1"/>
  <c r="H165" i="35" s="1"/>
  <c r="E165" i="35"/>
  <c r="E167" i="34"/>
  <c r="F167" i="34"/>
  <c r="G167" i="34" s="1"/>
  <c r="H167" i="34" s="1"/>
  <c r="D168" i="34"/>
  <c r="E167" i="33"/>
  <c r="D168" i="33"/>
  <c r="F167" i="33"/>
  <c r="G167" i="33" s="1"/>
  <c r="H167" i="33" s="1"/>
  <c r="D169" i="32"/>
  <c r="F168" i="32"/>
  <c r="G168" i="32" s="1"/>
  <c r="H168" i="32" s="1"/>
  <c r="E168" i="32"/>
  <c r="C170" i="32"/>
  <c r="C163" i="3"/>
  <c r="D162" i="3"/>
  <c r="F161" i="3"/>
  <c r="G161" i="3" s="1"/>
  <c r="H161" i="3" s="1"/>
  <c r="E161" i="3"/>
  <c r="F163" i="3" s="1"/>
  <c r="G163" i="3" s="1"/>
  <c r="H163" i="3" s="1"/>
  <c r="D167" i="51" l="1"/>
  <c r="F166" i="51"/>
  <c r="G166" i="51" s="1"/>
  <c r="H166" i="51" s="1"/>
  <c r="E166" i="51"/>
  <c r="D166" i="50"/>
  <c r="E165" i="50"/>
  <c r="F165" i="50"/>
  <c r="G165" i="50" s="1"/>
  <c r="H165" i="50" s="1"/>
  <c r="E167" i="49"/>
  <c r="D168" i="49"/>
  <c r="F167" i="49"/>
  <c r="G167" i="49" s="1"/>
  <c r="H167" i="49" s="1"/>
  <c r="D167" i="48"/>
  <c r="E166" i="48"/>
  <c r="F166" i="48"/>
  <c r="G166" i="48" s="1"/>
  <c r="H166" i="48" s="1"/>
  <c r="F165" i="47"/>
  <c r="G165" i="47" s="1"/>
  <c r="H165" i="47" s="1"/>
  <c r="E165" i="47"/>
  <c r="D166" i="47"/>
  <c r="D167" i="46"/>
  <c r="E166" i="46"/>
  <c r="F166" i="46"/>
  <c r="G166" i="46" s="1"/>
  <c r="H166" i="46" s="1"/>
  <c r="D166" i="45"/>
  <c r="E165" i="45"/>
  <c r="F165" i="45"/>
  <c r="G165" i="45" s="1"/>
  <c r="H165" i="45" s="1"/>
  <c r="D167" i="44"/>
  <c r="E166" i="44"/>
  <c r="F166" i="44"/>
  <c r="G166" i="44" s="1"/>
  <c r="H166" i="44" s="1"/>
  <c r="D167" i="43"/>
  <c r="E166" i="43"/>
  <c r="F166" i="43"/>
  <c r="G166" i="43" s="1"/>
  <c r="H166" i="43" s="1"/>
  <c r="F166" i="42"/>
  <c r="G166" i="42" s="1"/>
  <c r="H166" i="42" s="1"/>
  <c r="D167" i="42"/>
  <c r="E166" i="42"/>
  <c r="F166" i="41"/>
  <c r="G166" i="41" s="1"/>
  <c r="H166" i="41" s="1"/>
  <c r="E166" i="41"/>
  <c r="D167" i="41"/>
  <c r="E166" i="40"/>
  <c r="D167" i="40"/>
  <c r="F166" i="40"/>
  <c r="G166" i="40" s="1"/>
  <c r="H166" i="40" s="1"/>
  <c r="F165" i="39"/>
  <c r="G165" i="39" s="1"/>
  <c r="H165" i="39" s="1"/>
  <c r="D166" i="39"/>
  <c r="E165" i="39"/>
  <c r="F165" i="38"/>
  <c r="G165" i="38" s="1"/>
  <c r="H165" i="38" s="1"/>
  <c r="D166" i="38"/>
  <c r="E165" i="38"/>
  <c r="E165" i="37"/>
  <c r="F165" i="37"/>
  <c r="G165" i="37" s="1"/>
  <c r="H165" i="37" s="1"/>
  <c r="D166" i="37"/>
  <c r="D167" i="36"/>
  <c r="E166" i="36"/>
  <c r="F166" i="36"/>
  <c r="G166" i="36" s="1"/>
  <c r="H166" i="36" s="1"/>
  <c r="F166" i="35"/>
  <c r="G166" i="35" s="1"/>
  <c r="H166" i="35" s="1"/>
  <c r="E166" i="35"/>
  <c r="D167" i="35"/>
  <c r="F168" i="34"/>
  <c r="G168" i="34" s="1"/>
  <c r="H168" i="34" s="1"/>
  <c r="E168" i="34"/>
  <c r="D169" i="34"/>
  <c r="C170" i="34"/>
  <c r="D169" i="33"/>
  <c r="E168" i="33"/>
  <c r="F168" i="33"/>
  <c r="G168" i="33" s="1"/>
  <c r="H168" i="33" s="1"/>
  <c r="C170" i="33"/>
  <c r="D170" i="32"/>
  <c r="F169" i="32"/>
  <c r="G169" i="32" s="1"/>
  <c r="H169" i="32" s="1"/>
  <c r="E169" i="32"/>
  <c r="F170" i="32" s="1"/>
  <c r="G170" i="32" s="1"/>
  <c r="H170" i="32" s="1"/>
  <c r="D163" i="3"/>
  <c r="F162" i="3"/>
  <c r="G162" i="3" s="1"/>
  <c r="H162" i="3" s="1"/>
  <c r="I163" i="3" s="1"/>
  <c r="E162" i="3"/>
  <c r="E167" i="51" l="1"/>
  <c r="D168" i="51"/>
  <c r="F167" i="51"/>
  <c r="G167" i="51" s="1"/>
  <c r="H167" i="51" s="1"/>
  <c r="D167" i="50"/>
  <c r="E166" i="50"/>
  <c r="F166" i="50"/>
  <c r="G166" i="50" s="1"/>
  <c r="H166" i="50" s="1"/>
  <c r="F168" i="49"/>
  <c r="G168" i="49" s="1"/>
  <c r="H168" i="49" s="1"/>
  <c r="E168" i="49"/>
  <c r="D169" i="49"/>
  <c r="C170" i="49"/>
  <c r="E167" i="48"/>
  <c r="D168" i="48"/>
  <c r="F167" i="48"/>
  <c r="G167" i="48" s="1"/>
  <c r="H167" i="48" s="1"/>
  <c r="D167" i="47"/>
  <c r="F166" i="47"/>
  <c r="G166" i="47" s="1"/>
  <c r="H166" i="47" s="1"/>
  <c r="E166" i="47"/>
  <c r="E167" i="46"/>
  <c r="D168" i="46"/>
  <c r="F167" i="46"/>
  <c r="G167" i="46" s="1"/>
  <c r="H167" i="46" s="1"/>
  <c r="D167" i="45"/>
  <c r="F166" i="45"/>
  <c r="G166" i="45" s="1"/>
  <c r="H166" i="45" s="1"/>
  <c r="E166" i="45"/>
  <c r="E167" i="44"/>
  <c r="D168" i="44"/>
  <c r="F167" i="44"/>
  <c r="G167" i="44" s="1"/>
  <c r="H167" i="44" s="1"/>
  <c r="E167" i="43"/>
  <c r="F167" i="43"/>
  <c r="G167" i="43" s="1"/>
  <c r="H167" i="43" s="1"/>
  <c r="D168" i="43"/>
  <c r="E167" i="42"/>
  <c r="F167" i="42"/>
  <c r="G167" i="42" s="1"/>
  <c r="H167" i="42" s="1"/>
  <c r="D168" i="42"/>
  <c r="E167" i="41"/>
  <c r="F167" i="41"/>
  <c r="G167" i="41" s="1"/>
  <c r="H167" i="41" s="1"/>
  <c r="D168" i="41"/>
  <c r="E167" i="40"/>
  <c r="D168" i="40"/>
  <c r="F167" i="40"/>
  <c r="G167" i="40" s="1"/>
  <c r="H167" i="40" s="1"/>
  <c r="D167" i="39"/>
  <c r="E166" i="39"/>
  <c r="F166" i="39"/>
  <c r="G166" i="39" s="1"/>
  <c r="H166" i="39" s="1"/>
  <c r="D167" i="38"/>
  <c r="F166" i="38"/>
  <c r="G166" i="38" s="1"/>
  <c r="H166" i="38" s="1"/>
  <c r="E166" i="38"/>
  <c r="D167" i="37"/>
  <c r="F166" i="37"/>
  <c r="G166" i="37" s="1"/>
  <c r="H166" i="37" s="1"/>
  <c r="E166" i="37"/>
  <c r="E167" i="36"/>
  <c r="D168" i="36"/>
  <c r="F167" i="36"/>
  <c r="G167" i="36" s="1"/>
  <c r="H167" i="36" s="1"/>
  <c r="E167" i="35"/>
  <c r="D168" i="35"/>
  <c r="F167" i="35"/>
  <c r="G167" i="35" s="1"/>
  <c r="H167" i="35" s="1"/>
  <c r="F170" i="34"/>
  <c r="G170" i="34" s="1"/>
  <c r="H170" i="34" s="1"/>
  <c r="F169" i="34"/>
  <c r="G169" i="34" s="1"/>
  <c r="H169" i="34" s="1"/>
  <c r="E169" i="34"/>
  <c r="D170" i="34"/>
  <c r="F169" i="33"/>
  <c r="G169" i="33" s="1"/>
  <c r="H169" i="33" s="1"/>
  <c r="E169" i="33"/>
  <c r="F170" i="33" s="1"/>
  <c r="G170" i="33" s="1"/>
  <c r="H170" i="33" s="1"/>
  <c r="D170" i="33"/>
  <c r="I170" i="32"/>
  <c r="E170" i="32"/>
  <c r="D171" i="32"/>
  <c r="E163" i="3"/>
  <c r="D164" i="3"/>
  <c r="D169" i="51" l="1"/>
  <c r="F168" i="51"/>
  <c r="G168" i="51" s="1"/>
  <c r="H168" i="51" s="1"/>
  <c r="E168" i="51"/>
  <c r="F170" i="51" s="1"/>
  <c r="G170" i="51" s="1"/>
  <c r="H170" i="51" s="1"/>
  <c r="C170" i="51"/>
  <c r="E167" i="50"/>
  <c r="F167" i="50"/>
  <c r="G167" i="50" s="1"/>
  <c r="H167" i="50" s="1"/>
  <c r="D168" i="50"/>
  <c r="F169" i="49"/>
  <c r="G169" i="49" s="1"/>
  <c r="H169" i="49" s="1"/>
  <c r="E169" i="49"/>
  <c r="F170" i="49" s="1"/>
  <c r="G170" i="49" s="1"/>
  <c r="H170" i="49" s="1"/>
  <c r="D170" i="49"/>
  <c r="D169" i="48"/>
  <c r="F168" i="48"/>
  <c r="G168" i="48" s="1"/>
  <c r="H168" i="48" s="1"/>
  <c r="E168" i="48"/>
  <c r="F170" i="48" s="1"/>
  <c r="G170" i="48" s="1"/>
  <c r="H170" i="48" s="1"/>
  <c r="C170" i="48"/>
  <c r="E167" i="47"/>
  <c r="D168" i="47"/>
  <c r="F167" i="47"/>
  <c r="G167" i="47" s="1"/>
  <c r="H167" i="47" s="1"/>
  <c r="F168" i="46"/>
  <c r="G168" i="46" s="1"/>
  <c r="H168" i="46" s="1"/>
  <c r="E168" i="46"/>
  <c r="F170" i="46" s="1"/>
  <c r="G170" i="46" s="1"/>
  <c r="H170" i="46" s="1"/>
  <c r="D169" i="46"/>
  <c r="C170" i="46"/>
  <c r="E167" i="45"/>
  <c r="D168" i="45"/>
  <c r="F167" i="45"/>
  <c r="G167" i="45" s="1"/>
  <c r="H167" i="45" s="1"/>
  <c r="E168" i="44"/>
  <c r="F170" i="44" s="1"/>
  <c r="G170" i="44" s="1"/>
  <c r="H170" i="44" s="1"/>
  <c r="F168" i="44"/>
  <c r="G168" i="44" s="1"/>
  <c r="H168" i="44" s="1"/>
  <c r="D169" i="44"/>
  <c r="C170" i="44"/>
  <c r="D169" i="43"/>
  <c r="F168" i="43"/>
  <c r="G168" i="43" s="1"/>
  <c r="H168" i="43" s="1"/>
  <c r="E168" i="43"/>
  <c r="F170" i="43" s="1"/>
  <c r="G170" i="43" s="1"/>
  <c r="H170" i="43" s="1"/>
  <c r="C170" i="43"/>
  <c r="D169" i="42"/>
  <c r="E168" i="42"/>
  <c r="F170" i="42" s="1"/>
  <c r="G170" i="42" s="1"/>
  <c r="H170" i="42" s="1"/>
  <c r="C170" i="42"/>
  <c r="F168" i="42"/>
  <c r="G168" i="42" s="1"/>
  <c r="H168" i="42" s="1"/>
  <c r="D169" i="41"/>
  <c r="E168" i="41"/>
  <c r="F170" i="41" s="1"/>
  <c r="G170" i="41" s="1"/>
  <c r="H170" i="41" s="1"/>
  <c r="C170" i="41"/>
  <c r="F168" i="41"/>
  <c r="G168" i="41" s="1"/>
  <c r="H168" i="41" s="1"/>
  <c r="D169" i="40"/>
  <c r="F168" i="40"/>
  <c r="G168" i="40" s="1"/>
  <c r="H168" i="40" s="1"/>
  <c r="E168" i="40"/>
  <c r="C170" i="40"/>
  <c r="E167" i="39"/>
  <c r="F167" i="39"/>
  <c r="G167" i="39" s="1"/>
  <c r="H167" i="39" s="1"/>
  <c r="D168" i="39"/>
  <c r="E167" i="38"/>
  <c r="F167" i="38"/>
  <c r="G167" i="38" s="1"/>
  <c r="H167" i="38" s="1"/>
  <c r="D168" i="38"/>
  <c r="E167" i="37"/>
  <c r="F167" i="37"/>
  <c r="G167" i="37" s="1"/>
  <c r="H167" i="37" s="1"/>
  <c r="D168" i="37"/>
  <c r="D169" i="36"/>
  <c r="F168" i="36"/>
  <c r="G168" i="36" s="1"/>
  <c r="H168" i="36" s="1"/>
  <c r="E168" i="36"/>
  <c r="F170" i="36" s="1"/>
  <c r="G170" i="36" s="1"/>
  <c r="H170" i="36" s="1"/>
  <c r="C170" i="36"/>
  <c r="D169" i="35"/>
  <c r="E168" i="35"/>
  <c r="F168" i="35"/>
  <c r="G168" i="35" s="1"/>
  <c r="H168" i="35" s="1"/>
  <c r="C170" i="35"/>
  <c r="I170" i="34"/>
  <c r="D171" i="34"/>
  <c r="E170" i="34"/>
  <c r="I170" i="33"/>
  <c r="D171" i="33"/>
  <c r="E170" i="33"/>
  <c r="F171" i="32"/>
  <c r="G171" i="32" s="1"/>
  <c r="H171" i="32" s="1"/>
  <c r="D172" i="32"/>
  <c r="E171" i="32"/>
  <c r="F164" i="3"/>
  <c r="G164" i="3" s="1"/>
  <c r="H164" i="3" s="1"/>
  <c r="D165" i="3"/>
  <c r="E164" i="3"/>
  <c r="F169" i="51" l="1"/>
  <c r="G169" i="51" s="1"/>
  <c r="H169" i="51" s="1"/>
  <c r="I170" i="51" s="1"/>
  <c r="E169" i="51"/>
  <c r="D170" i="51"/>
  <c r="F168" i="50"/>
  <c r="G168" i="50" s="1"/>
  <c r="H168" i="50" s="1"/>
  <c r="D169" i="50"/>
  <c r="E168" i="50"/>
  <c r="F170" i="50" s="1"/>
  <c r="G170" i="50" s="1"/>
  <c r="H170" i="50" s="1"/>
  <c r="C170" i="50"/>
  <c r="I170" i="49"/>
  <c r="D171" i="49"/>
  <c r="E170" i="49"/>
  <c r="D170" i="48"/>
  <c r="F169" i="48"/>
  <c r="G169" i="48" s="1"/>
  <c r="H169" i="48" s="1"/>
  <c r="I170" i="48" s="1"/>
  <c r="E169" i="48"/>
  <c r="F168" i="47"/>
  <c r="G168" i="47" s="1"/>
  <c r="H168" i="47" s="1"/>
  <c r="E168" i="47"/>
  <c r="D169" i="47"/>
  <c r="C170" i="47"/>
  <c r="F169" i="46"/>
  <c r="G169" i="46" s="1"/>
  <c r="H169" i="46" s="1"/>
  <c r="I170" i="46" s="1"/>
  <c r="E169" i="46"/>
  <c r="D170" i="46"/>
  <c r="D169" i="45"/>
  <c r="F168" i="45"/>
  <c r="G168" i="45" s="1"/>
  <c r="H168" i="45" s="1"/>
  <c r="E168" i="45"/>
  <c r="F170" i="45" s="1"/>
  <c r="G170" i="45" s="1"/>
  <c r="H170" i="45" s="1"/>
  <c r="C170" i="45"/>
  <c r="F169" i="44"/>
  <c r="G169" i="44" s="1"/>
  <c r="H169" i="44" s="1"/>
  <c r="I170" i="44" s="1"/>
  <c r="E169" i="44"/>
  <c r="D170" i="44"/>
  <c r="D170" i="43"/>
  <c r="F169" i="43"/>
  <c r="G169" i="43" s="1"/>
  <c r="H169" i="43" s="1"/>
  <c r="I170" i="43" s="1"/>
  <c r="E169" i="43"/>
  <c r="F169" i="42"/>
  <c r="G169" i="42" s="1"/>
  <c r="H169" i="42" s="1"/>
  <c r="I170" i="42" s="1"/>
  <c r="D170" i="42"/>
  <c r="E169" i="42"/>
  <c r="D170" i="41"/>
  <c r="F169" i="41"/>
  <c r="G169" i="41" s="1"/>
  <c r="H169" i="41" s="1"/>
  <c r="I170" i="41" s="1"/>
  <c r="E169" i="41"/>
  <c r="F169" i="40"/>
  <c r="G169" i="40" s="1"/>
  <c r="H169" i="40" s="1"/>
  <c r="E169" i="40"/>
  <c r="F170" i="40" s="1"/>
  <c r="G170" i="40" s="1"/>
  <c r="H170" i="40" s="1"/>
  <c r="D170" i="40"/>
  <c r="D169" i="39"/>
  <c r="F168" i="39"/>
  <c r="G168" i="39" s="1"/>
  <c r="H168" i="39" s="1"/>
  <c r="E168" i="39"/>
  <c r="F170" i="39" s="1"/>
  <c r="G170" i="39" s="1"/>
  <c r="H170" i="39" s="1"/>
  <c r="C170" i="39"/>
  <c r="F168" i="38"/>
  <c r="G168" i="38" s="1"/>
  <c r="H168" i="38" s="1"/>
  <c r="D169" i="38"/>
  <c r="E168" i="38"/>
  <c r="F170" i="38" s="1"/>
  <c r="G170" i="38" s="1"/>
  <c r="H170" i="38" s="1"/>
  <c r="C170" i="38"/>
  <c r="D169" i="37"/>
  <c r="F168" i="37"/>
  <c r="G168" i="37" s="1"/>
  <c r="H168" i="37" s="1"/>
  <c r="E168" i="37"/>
  <c r="F170" i="37" s="1"/>
  <c r="G170" i="37" s="1"/>
  <c r="H170" i="37" s="1"/>
  <c r="C170" i="37"/>
  <c r="E169" i="36"/>
  <c r="D170" i="36"/>
  <c r="F169" i="36"/>
  <c r="G169" i="36" s="1"/>
  <c r="H169" i="36" s="1"/>
  <c r="I170" i="36" s="1"/>
  <c r="E169" i="35"/>
  <c r="F170" i="35" s="1"/>
  <c r="G170" i="35" s="1"/>
  <c r="H170" i="35" s="1"/>
  <c r="F169" i="35"/>
  <c r="G169" i="35" s="1"/>
  <c r="H169" i="35" s="1"/>
  <c r="D170" i="35"/>
  <c r="D172" i="34"/>
  <c r="F171" i="34"/>
  <c r="G171" i="34" s="1"/>
  <c r="H171" i="34" s="1"/>
  <c r="E171" i="34"/>
  <c r="F171" i="33"/>
  <c r="G171" i="33" s="1"/>
  <c r="H171" i="33" s="1"/>
  <c r="D172" i="33"/>
  <c r="E171" i="33"/>
  <c r="F172" i="32"/>
  <c r="G172" i="32" s="1"/>
  <c r="H172" i="32" s="1"/>
  <c r="E172" i="32"/>
  <c r="D173" i="32"/>
  <c r="E165" i="3"/>
  <c r="F165" i="3"/>
  <c r="G165" i="3" s="1"/>
  <c r="H165" i="3" s="1"/>
  <c r="D166" i="3"/>
  <c r="D171" i="51" l="1"/>
  <c r="E170" i="51"/>
  <c r="F169" i="50"/>
  <c r="G169" i="50" s="1"/>
  <c r="H169" i="50" s="1"/>
  <c r="I170" i="50" s="1"/>
  <c r="E169" i="50"/>
  <c r="D170" i="50"/>
  <c r="D172" i="49"/>
  <c r="E171" i="49"/>
  <c r="F171" i="49"/>
  <c r="G171" i="49" s="1"/>
  <c r="H171" i="49" s="1"/>
  <c r="D171" i="48"/>
  <c r="E170" i="48"/>
  <c r="F169" i="47"/>
  <c r="G169" i="47" s="1"/>
  <c r="H169" i="47" s="1"/>
  <c r="E169" i="47"/>
  <c r="F170" i="47" s="1"/>
  <c r="G170" i="47" s="1"/>
  <c r="H170" i="47" s="1"/>
  <c r="D170" i="47"/>
  <c r="E170" i="46"/>
  <c r="D171" i="46"/>
  <c r="F169" i="45"/>
  <c r="G169" i="45" s="1"/>
  <c r="H169" i="45" s="1"/>
  <c r="I170" i="45" s="1"/>
  <c r="E169" i="45"/>
  <c r="D170" i="45"/>
  <c r="D171" i="44"/>
  <c r="E170" i="44"/>
  <c r="E170" i="43"/>
  <c r="D171" i="43"/>
  <c r="D171" i="42"/>
  <c r="E170" i="42"/>
  <c r="E170" i="41"/>
  <c r="D171" i="41"/>
  <c r="I170" i="40"/>
  <c r="D171" i="40"/>
  <c r="E170" i="40"/>
  <c r="D170" i="39"/>
  <c r="F169" i="39"/>
  <c r="G169" i="39" s="1"/>
  <c r="H169" i="39" s="1"/>
  <c r="I170" i="39" s="1"/>
  <c r="E169" i="39"/>
  <c r="D170" i="38"/>
  <c r="E169" i="38"/>
  <c r="F169" i="38"/>
  <c r="G169" i="38" s="1"/>
  <c r="H169" i="38" s="1"/>
  <c r="I170" i="38" s="1"/>
  <c r="D170" i="37"/>
  <c r="E169" i="37"/>
  <c r="F169" i="37"/>
  <c r="G169" i="37" s="1"/>
  <c r="H169" i="37" s="1"/>
  <c r="I170" i="37" s="1"/>
  <c r="D171" i="36"/>
  <c r="E170" i="36"/>
  <c r="I170" i="35"/>
  <c r="E170" i="35"/>
  <c r="D171" i="35"/>
  <c r="F172" i="34"/>
  <c r="G172" i="34" s="1"/>
  <c r="H172" i="34" s="1"/>
  <c r="E172" i="34"/>
  <c r="D173" i="34"/>
  <c r="F172" i="33"/>
  <c r="G172" i="33" s="1"/>
  <c r="H172" i="33" s="1"/>
  <c r="E172" i="33"/>
  <c r="D173" i="33"/>
  <c r="F173" i="32"/>
  <c r="G173" i="32" s="1"/>
  <c r="H173" i="32" s="1"/>
  <c r="E173" i="32"/>
  <c r="D174" i="32"/>
  <c r="D167" i="3"/>
  <c r="F166" i="3"/>
  <c r="G166" i="3" s="1"/>
  <c r="H166" i="3" s="1"/>
  <c r="E166" i="3"/>
  <c r="D172" i="51" l="1"/>
  <c r="F171" i="51"/>
  <c r="G171" i="51" s="1"/>
  <c r="H171" i="51" s="1"/>
  <c r="E171" i="51"/>
  <c r="E170" i="50"/>
  <c r="D171" i="50"/>
  <c r="F172" i="49"/>
  <c r="G172" i="49" s="1"/>
  <c r="H172" i="49" s="1"/>
  <c r="E172" i="49"/>
  <c r="D173" i="49"/>
  <c r="F171" i="48"/>
  <c r="G171" i="48" s="1"/>
  <c r="H171" i="48" s="1"/>
  <c r="E171" i="48"/>
  <c r="D172" i="48"/>
  <c r="I170" i="47"/>
  <c r="D171" i="47"/>
  <c r="E170" i="47"/>
  <c r="D172" i="46"/>
  <c r="F171" i="46"/>
  <c r="G171" i="46" s="1"/>
  <c r="H171" i="46" s="1"/>
  <c r="E171" i="46"/>
  <c r="D171" i="45"/>
  <c r="E170" i="45"/>
  <c r="D172" i="44"/>
  <c r="F171" i="44"/>
  <c r="G171" i="44" s="1"/>
  <c r="H171" i="44" s="1"/>
  <c r="E171" i="44"/>
  <c r="D172" i="43"/>
  <c r="F171" i="43"/>
  <c r="G171" i="43" s="1"/>
  <c r="H171" i="43" s="1"/>
  <c r="E171" i="43"/>
  <c r="D172" i="42"/>
  <c r="E171" i="42"/>
  <c r="F171" i="42"/>
  <c r="G171" i="42" s="1"/>
  <c r="H171" i="42" s="1"/>
  <c r="F171" i="41"/>
  <c r="G171" i="41" s="1"/>
  <c r="H171" i="41" s="1"/>
  <c r="D172" i="41"/>
  <c r="E171" i="41"/>
  <c r="F171" i="40"/>
  <c r="G171" i="40" s="1"/>
  <c r="H171" i="40" s="1"/>
  <c r="E171" i="40"/>
  <c r="D172" i="40"/>
  <c r="D171" i="39"/>
  <c r="E170" i="39"/>
  <c r="D171" i="38"/>
  <c r="E170" i="38"/>
  <c r="D171" i="37"/>
  <c r="E170" i="37"/>
  <c r="D172" i="36"/>
  <c r="F171" i="36"/>
  <c r="G171" i="36" s="1"/>
  <c r="H171" i="36" s="1"/>
  <c r="E171" i="36"/>
  <c r="D172" i="35"/>
  <c r="F171" i="35"/>
  <c r="G171" i="35" s="1"/>
  <c r="H171" i="35" s="1"/>
  <c r="E171" i="35"/>
  <c r="D174" i="34"/>
  <c r="F173" i="34"/>
  <c r="G173" i="34" s="1"/>
  <c r="H173" i="34" s="1"/>
  <c r="E173" i="34"/>
  <c r="D174" i="33"/>
  <c r="E173" i="33"/>
  <c r="F173" i="33"/>
  <c r="G173" i="33" s="1"/>
  <c r="H173" i="33" s="1"/>
  <c r="D175" i="32"/>
  <c r="F174" i="32"/>
  <c r="G174" i="32" s="1"/>
  <c r="H174" i="32" s="1"/>
  <c r="E174" i="32"/>
  <c r="E167" i="3"/>
  <c r="F167" i="3"/>
  <c r="G167" i="3" s="1"/>
  <c r="H167" i="3" s="1"/>
  <c r="D168" i="3"/>
  <c r="F172" i="51" l="1"/>
  <c r="G172" i="51" s="1"/>
  <c r="H172" i="51" s="1"/>
  <c r="E172" i="51"/>
  <c r="D173" i="51"/>
  <c r="D172" i="50"/>
  <c r="E171" i="50"/>
  <c r="F171" i="50"/>
  <c r="G171" i="50" s="1"/>
  <c r="H171" i="50" s="1"/>
  <c r="F173" i="49"/>
  <c r="G173" i="49" s="1"/>
  <c r="H173" i="49" s="1"/>
  <c r="D174" i="49"/>
  <c r="E173" i="49"/>
  <c r="F172" i="48"/>
  <c r="G172" i="48" s="1"/>
  <c r="H172" i="48" s="1"/>
  <c r="E172" i="48"/>
  <c r="D173" i="48"/>
  <c r="D172" i="47"/>
  <c r="E171" i="47"/>
  <c r="F171" i="47"/>
  <c r="G171" i="47" s="1"/>
  <c r="H171" i="47" s="1"/>
  <c r="F172" i="46"/>
  <c r="G172" i="46" s="1"/>
  <c r="H172" i="46" s="1"/>
  <c r="E172" i="46"/>
  <c r="D173" i="46"/>
  <c r="D172" i="45"/>
  <c r="F171" i="45"/>
  <c r="G171" i="45" s="1"/>
  <c r="H171" i="45" s="1"/>
  <c r="E171" i="45"/>
  <c r="F172" i="44"/>
  <c r="G172" i="44" s="1"/>
  <c r="H172" i="44" s="1"/>
  <c r="E172" i="44"/>
  <c r="D173" i="44"/>
  <c r="F172" i="43"/>
  <c r="G172" i="43" s="1"/>
  <c r="H172" i="43" s="1"/>
  <c r="E172" i="43"/>
  <c r="D173" i="43"/>
  <c r="E172" i="42"/>
  <c r="F172" i="42"/>
  <c r="G172" i="42" s="1"/>
  <c r="H172" i="42" s="1"/>
  <c r="D173" i="42"/>
  <c r="D173" i="41"/>
  <c r="F172" i="41"/>
  <c r="G172" i="41" s="1"/>
  <c r="H172" i="41" s="1"/>
  <c r="E172" i="41"/>
  <c r="F172" i="40"/>
  <c r="G172" i="40" s="1"/>
  <c r="H172" i="40" s="1"/>
  <c r="D173" i="40"/>
  <c r="E172" i="40"/>
  <c r="D172" i="39"/>
  <c r="F171" i="39"/>
  <c r="G171" i="39" s="1"/>
  <c r="H171" i="39" s="1"/>
  <c r="E171" i="39"/>
  <c r="F171" i="38"/>
  <c r="G171" i="38" s="1"/>
  <c r="H171" i="38" s="1"/>
  <c r="E171" i="38"/>
  <c r="D172" i="38"/>
  <c r="D172" i="37"/>
  <c r="F171" i="37"/>
  <c r="G171" i="37" s="1"/>
  <c r="H171" i="37" s="1"/>
  <c r="E171" i="37"/>
  <c r="F172" i="36"/>
  <c r="G172" i="36" s="1"/>
  <c r="H172" i="36" s="1"/>
  <c r="E172" i="36"/>
  <c r="D173" i="36"/>
  <c r="F172" i="35"/>
  <c r="G172" i="35" s="1"/>
  <c r="H172" i="35" s="1"/>
  <c r="E172" i="35"/>
  <c r="D173" i="35"/>
  <c r="D175" i="34"/>
  <c r="E174" i="34"/>
  <c r="F174" i="34"/>
  <c r="G174" i="34" s="1"/>
  <c r="H174" i="34" s="1"/>
  <c r="D175" i="33"/>
  <c r="E174" i="33"/>
  <c r="F174" i="33"/>
  <c r="G174" i="33" s="1"/>
  <c r="H174" i="33" s="1"/>
  <c r="D176" i="32"/>
  <c r="E175" i="32"/>
  <c r="F177" i="32" s="1"/>
  <c r="G177" i="32" s="1"/>
  <c r="H177" i="32" s="1"/>
  <c r="F175" i="32"/>
  <c r="G175" i="32" s="1"/>
  <c r="H175" i="32" s="1"/>
  <c r="C177" i="32"/>
  <c r="C170" i="3"/>
  <c r="D169" i="3"/>
  <c r="E168" i="3"/>
  <c r="F170" i="3" s="1"/>
  <c r="G170" i="3" s="1"/>
  <c r="H170" i="3" s="1"/>
  <c r="F168" i="3"/>
  <c r="G168" i="3" s="1"/>
  <c r="H168" i="3" s="1"/>
  <c r="D174" i="51" l="1"/>
  <c r="F173" i="51"/>
  <c r="G173" i="51" s="1"/>
  <c r="H173" i="51" s="1"/>
  <c r="E173" i="51"/>
  <c r="F172" i="50"/>
  <c r="G172" i="50" s="1"/>
  <c r="H172" i="50" s="1"/>
  <c r="E172" i="50"/>
  <c r="D173" i="50"/>
  <c r="D175" i="49"/>
  <c r="F174" i="49"/>
  <c r="G174" i="49" s="1"/>
  <c r="H174" i="49" s="1"/>
  <c r="E174" i="49"/>
  <c r="D174" i="48"/>
  <c r="F173" i="48"/>
  <c r="G173" i="48" s="1"/>
  <c r="H173" i="48" s="1"/>
  <c r="E173" i="48"/>
  <c r="F172" i="47"/>
  <c r="G172" i="47" s="1"/>
  <c r="H172" i="47" s="1"/>
  <c r="E172" i="47"/>
  <c r="D173" i="47"/>
  <c r="D174" i="46"/>
  <c r="E173" i="46"/>
  <c r="F173" i="46"/>
  <c r="G173" i="46" s="1"/>
  <c r="H173" i="46" s="1"/>
  <c r="F172" i="45"/>
  <c r="G172" i="45" s="1"/>
  <c r="H172" i="45" s="1"/>
  <c r="E172" i="45"/>
  <c r="D173" i="45"/>
  <c r="D174" i="44"/>
  <c r="E173" i="44"/>
  <c r="F173" i="44"/>
  <c r="G173" i="44" s="1"/>
  <c r="H173" i="44" s="1"/>
  <c r="D174" i="43"/>
  <c r="F173" i="43"/>
  <c r="G173" i="43" s="1"/>
  <c r="H173" i="43" s="1"/>
  <c r="E173" i="43"/>
  <c r="E173" i="42"/>
  <c r="D174" i="42"/>
  <c r="F173" i="42"/>
  <c r="G173" i="42" s="1"/>
  <c r="H173" i="42" s="1"/>
  <c r="D174" i="41"/>
  <c r="F173" i="41"/>
  <c r="G173" i="41" s="1"/>
  <c r="H173" i="41" s="1"/>
  <c r="E173" i="41"/>
  <c r="D174" i="40"/>
  <c r="F173" i="40"/>
  <c r="G173" i="40" s="1"/>
  <c r="H173" i="40" s="1"/>
  <c r="E173" i="40"/>
  <c r="F172" i="39"/>
  <c r="G172" i="39" s="1"/>
  <c r="H172" i="39" s="1"/>
  <c r="E172" i="39"/>
  <c r="D173" i="39"/>
  <c r="F172" i="38"/>
  <c r="G172" i="38" s="1"/>
  <c r="H172" i="38" s="1"/>
  <c r="E172" i="38"/>
  <c r="D173" i="38"/>
  <c r="F172" i="37"/>
  <c r="G172" i="37" s="1"/>
  <c r="H172" i="37" s="1"/>
  <c r="E172" i="37"/>
  <c r="D173" i="37"/>
  <c r="D174" i="36"/>
  <c r="F173" i="36"/>
  <c r="G173" i="36" s="1"/>
  <c r="H173" i="36" s="1"/>
  <c r="E173" i="36"/>
  <c r="E173" i="35"/>
  <c r="D174" i="35"/>
  <c r="F173" i="35"/>
  <c r="G173" i="35" s="1"/>
  <c r="H173" i="35" s="1"/>
  <c r="D176" i="34"/>
  <c r="E175" i="34"/>
  <c r="F177" i="34" s="1"/>
  <c r="G177" i="34" s="1"/>
  <c r="H177" i="34" s="1"/>
  <c r="F175" i="34"/>
  <c r="G175" i="34" s="1"/>
  <c r="H175" i="34" s="1"/>
  <c r="C177" i="34"/>
  <c r="F175" i="33"/>
  <c r="G175" i="33" s="1"/>
  <c r="H175" i="33" s="1"/>
  <c r="D176" i="33"/>
  <c r="E175" i="33"/>
  <c r="F177" i="33" s="1"/>
  <c r="G177" i="33" s="1"/>
  <c r="H177" i="33" s="1"/>
  <c r="C177" i="33"/>
  <c r="D177" i="32"/>
  <c r="F176" i="32"/>
  <c r="G176" i="32" s="1"/>
  <c r="H176" i="32" s="1"/>
  <c r="I177" i="32" s="1"/>
  <c r="E176" i="32"/>
  <c r="D170" i="3"/>
  <c r="F169" i="3"/>
  <c r="G169" i="3" s="1"/>
  <c r="H169" i="3" s="1"/>
  <c r="I170" i="3" s="1"/>
  <c r="E169" i="3"/>
  <c r="D175" i="51" l="1"/>
  <c r="F174" i="51"/>
  <c r="G174" i="51" s="1"/>
  <c r="H174" i="51" s="1"/>
  <c r="E174" i="51"/>
  <c r="D174" i="50"/>
  <c r="F173" i="50"/>
  <c r="G173" i="50" s="1"/>
  <c r="H173" i="50" s="1"/>
  <c r="E173" i="50"/>
  <c r="E175" i="49"/>
  <c r="F177" i="49" s="1"/>
  <c r="G177" i="49" s="1"/>
  <c r="H177" i="49" s="1"/>
  <c r="D176" i="49"/>
  <c r="F175" i="49"/>
  <c r="G175" i="49" s="1"/>
  <c r="H175" i="49" s="1"/>
  <c r="C177" i="49"/>
  <c r="D175" i="48"/>
  <c r="F174" i="48"/>
  <c r="G174" i="48" s="1"/>
  <c r="H174" i="48" s="1"/>
  <c r="E174" i="48"/>
  <c r="E173" i="47"/>
  <c r="D174" i="47"/>
  <c r="F173" i="47"/>
  <c r="G173" i="47" s="1"/>
  <c r="H173" i="47" s="1"/>
  <c r="D175" i="46"/>
  <c r="E174" i="46"/>
  <c r="F174" i="46"/>
  <c r="G174" i="46" s="1"/>
  <c r="H174" i="46" s="1"/>
  <c r="F173" i="45"/>
  <c r="G173" i="45" s="1"/>
  <c r="H173" i="45" s="1"/>
  <c r="E173" i="45"/>
  <c r="D174" i="45"/>
  <c r="D175" i="44"/>
  <c r="F174" i="44"/>
  <c r="G174" i="44" s="1"/>
  <c r="H174" i="44" s="1"/>
  <c r="E174" i="44"/>
  <c r="D175" i="43"/>
  <c r="F174" i="43"/>
  <c r="G174" i="43" s="1"/>
  <c r="H174" i="43" s="1"/>
  <c r="E174" i="43"/>
  <c r="D175" i="42"/>
  <c r="E174" i="42"/>
  <c r="F174" i="42"/>
  <c r="G174" i="42" s="1"/>
  <c r="H174" i="42" s="1"/>
  <c r="D175" i="41"/>
  <c r="E174" i="41"/>
  <c r="F174" i="41"/>
  <c r="G174" i="41" s="1"/>
  <c r="H174" i="41" s="1"/>
  <c r="D175" i="40"/>
  <c r="F174" i="40"/>
  <c r="G174" i="40" s="1"/>
  <c r="H174" i="40" s="1"/>
  <c r="E174" i="40"/>
  <c r="F173" i="39"/>
  <c r="G173" i="39" s="1"/>
  <c r="H173" i="39" s="1"/>
  <c r="E173" i="39"/>
  <c r="D174" i="39"/>
  <c r="D174" i="38"/>
  <c r="F173" i="38"/>
  <c r="G173" i="38" s="1"/>
  <c r="H173" i="38" s="1"/>
  <c r="E173" i="38"/>
  <c r="D174" i="37"/>
  <c r="F173" i="37"/>
  <c r="G173" i="37" s="1"/>
  <c r="H173" i="37" s="1"/>
  <c r="E173" i="37"/>
  <c r="D175" i="36"/>
  <c r="E174" i="36"/>
  <c r="F174" i="36"/>
  <c r="G174" i="36" s="1"/>
  <c r="H174" i="36" s="1"/>
  <c r="D175" i="35"/>
  <c r="E174" i="35"/>
  <c r="F174" i="35"/>
  <c r="G174" i="35" s="1"/>
  <c r="H174" i="35" s="1"/>
  <c r="D177" i="34"/>
  <c r="E176" i="34"/>
  <c r="F176" i="34"/>
  <c r="G176" i="34" s="1"/>
  <c r="H176" i="34" s="1"/>
  <c r="I177" i="34" s="1"/>
  <c r="F176" i="33"/>
  <c r="G176" i="33" s="1"/>
  <c r="H176" i="33" s="1"/>
  <c r="I177" i="33" s="1"/>
  <c r="E176" i="33"/>
  <c r="D177" i="33"/>
  <c r="E177" i="32"/>
  <c r="D178" i="32"/>
  <c r="E170" i="3"/>
  <c r="D171" i="3"/>
  <c r="D176" i="51" l="1"/>
  <c r="F175" i="51"/>
  <c r="G175" i="51" s="1"/>
  <c r="H175" i="51" s="1"/>
  <c r="E175" i="51"/>
  <c r="F177" i="51" s="1"/>
  <c r="G177" i="51" s="1"/>
  <c r="H177" i="51" s="1"/>
  <c r="C177" i="51"/>
  <c r="D175" i="50"/>
  <c r="F174" i="50"/>
  <c r="G174" i="50" s="1"/>
  <c r="H174" i="50" s="1"/>
  <c r="E174" i="50"/>
  <c r="D177" i="49"/>
  <c r="F176" i="49"/>
  <c r="G176" i="49" s="1"/>
  <c r="H176" i="49" s="1"/>
  <c r="I177" i="49" s="1"/>
  <c r="E176" i="49"/>
  <c r="E175" i="48"/>
  <c r="F177" i="48" s="1"/>
  <c r="G177" i="48" s="1"/>
  <c r="H177" i="48" s="1"/>
  <c r="D176" i="48"/>
  <c r="F175" i="48"/>
  <c r="G175" i="48" s="1"/>
  <c r="H175" i="48" s="1"/>
  <c r="C177" i="48"/>
  <c r="D175" i="47"/>
  <c r="F174" i="47"/>
  <c r="G174" i="47" s="1"/>
  <c r="H174" i="47" s="1"/>
  <c r="E174" i="47"/>
  <c r="D176" i="46"/>
  <c r="F175" i="46"/>
  <c r="G175" i="46" s="1"/>
  <c r="H175" i="46" s="1"/>
  <c r="E175" i="46"/>
  <c r="F177" i="46" s="1"/>
  <c r="G177" i="46" s="1"/>
  <c r="H177" i="46" s="1"/>
  <c r="C177" i="46"/>
  <c r="D175" i="45"/>
  <c r="F174" i="45"/>
  <c r="G174" i="45" s="1"/>
  <c r="H174" i="45" s="1"/>
  <c r="E174" i="45"/>
  <c r="E175" i="44"/>
  <c r="F177" i="44" s="1"/>
  <c r="G177" i="44" s="1"/>
  <c r="H177" i="44" s="1"/>
  <c r="D176" i="44"/>
  <c r="F175" i="44"/>
  <c r="G175" i="44" s="1"/>
  <c r="H175" i="44" s="1"/>
  <c r="C177" i="44"/>
  <c r="D176" i="43"/>
  <c r="F175" i="43"/>
  <c r="G175" i="43" s="1"/>
  <c r="H175" i="43" s="1"/>
  <c r="E175" i="43"/>
  <c r="C177" i="43"/>
  <c r="F175" i="42"/>
  <c r="G175" i="42" s="1"/>
  <c r="H175" i="42" s="1"/>
  <c r="C177" i="42"/>
  <c r="E175" i="42"/>
  <c r="F177" i="42" s="1"/>
  <c r="G177" i="42" s="1"/>
  <c r="H177" i="42" s="1"/>
  <c r="D176" i="42"/>
  <c r="F175" i="41"/>
  <c r="G175" i="41" s="1"/>
  <c r="H175" i="41" s="1"/>
  <c r="D176" i="41"/>
  <c r="C177" i="41"/>
  <c r="E175" i="41"/>
  <c r="F177" i="41" s="1"/>
  <c r="G177" i="41" s="1"/>
  <c r="H177" i="41" s="1"/>
  <c r="E175" i="40"/>
  <c r="F177" i="40" s="1"/>
  <c r="G177" i="40" s="1"/>
  <c r="H177" i="40" s="1"/>
  <c r="F175" i="40"/>
  <c r="G175" i="40" s="1"/>
  <c r="H175" i="40" s="1"/>
  <c r="C177" i="40"/>
  <c r="D176" i="40"/>
  <c r="D175" i="39"/>
  <c r="F174" i="39"/>
  <c r="G174" i="39" s="1"/>
  <c r="H174" i="39" s="1"/>
  <c r="E174" i="39"/>
  <c r="D175" i="38"/>
  <c r="F174" i="38"/>
  <c r="G174" i="38" s="1"/>
  <c r="H174" i="38" s="1"/>
  <c r="E174" i="38"/>
  <c r="D175" i="37"/>
  <c r="E174" i="37"/>
  <c r="F174" i="37"/>
  <c r="G174" i="37" s="1"/>
  <c r="H174" i="37" s="1"/>
  <c r="F175" i="36"/>
  <c r="G175" i="36" s="1"/>
  <c r="H175" i="36" s="1"/>
  <c r="E175" i="36"/>
  <c r="D176" i="36"/>
  <c r="C177" i="36"/>
  <c r="F175" i="35"/>
  <c r="G175" i="35" s="1"/>
  <c r="H175" i="35" s="1"/>
  <c r="E175" i="35"/>
  <c r="F177" i="35" s="1"/>
  <c r="G177" i="35" s="1"/>
  <c r="H177" i="35" s="1"/>
  <c r="C177" i="35"/>
  <c r="D176" i="35"/>
  <c r="E177" i="34"/>
  <c r="D178" i="34"/>
  <c r="D178" i="33"/>
  <c r="E177" i="33"/>
  <c r="E178" i="32"/>
  <c r="F178" i="32"/>
  <c r="G178" i="32" s="1"/>
  <c r="H178" i="32" s="1"/>
  <c r="D179" i="32"/>
  <c r="F171" i="3"/>
  <c r="G171" i="3" s="1"/>
  <c r="H171" i="3" s="1"/>
  <c r="D172" i="3"/>
  <c r="E171" i="3"/>
  <c r="D177" i="51" l="1"/>
  <c r="F176" i="51"/>
  <c r="G176" i="51" s="1"/>
  <c r="H176" i="51" s="1"/>
  <c r="I177" i="51" s="1"/>
  <c r="E176" i="51"/>
  <c r="D176" i="50"/>
  <c r="F175" i="50"/>
  <c r="G175" i="50" s="1"/>
  <c r="H175" i="50" s="1"/>
  <c r="E175" i="50"/>
  <c r="F177" i="50" s="1"/>
  <c r="G177" i="50" s="1"/>
  <c r="H177" i="50" s="1"/>
  <c r="C177" i="50"/>
  <c r="E177" i="49"/>
  <c r="D178" i="49"/>
  <c r="D177" i="48"/>
  <c r="F176" i="48"/>
  <c r="G176" i="48" s="1"/>
  <c r="H176" i="48" s="1"/>
  <c r="I177" i="48" s="1"/>
  <c r="E176" i="48"/>
  <c r="E175" i="47"/>
  <c r="F177" i="47" s="1"/>
  <c r="G177" i="47" s="1"/>
  <c r="H177" i="47" s="1"/>
  <c r="F175" i="47"/>
  <c r="G175" i="47" s="1"/>
  <c r="H175" i="47" s="1"/>
  <c r="D176" i="47"/>
  <c r="C177" i="47"/>
  <c r="D177" i="46"/>
  <c r="F176" i="46"/>
  <c r="G176" i="46" s="1"/>
  <c r="H176" i="46" s="1"/>
  <c r="I177" i="46" s="1"/>
  <c r="E176" i="46"/>
  <c r="D176" i="45"/>
  <c r="F175" i="45"/>
  <c r="G175" i="45" s="1"/>
  <c r="H175" i="45" s="1"/>
  <c r="E175" i="45"/>
  <c r="F177" i="45" s="1"/>
  <c r="G177" i="45" s="1"/>
  <c r="H177" i="45" s="1"/>
  <c r="C177" i="45"/>
  <c r="D177" i="44"/>
  <c r="E176" i="44"/>
  <c r="F176" i="44"/>
  <c r="G176" i="44" s="1"/>
  <c r="H176" i="44" s="1"/>
  <c r="I177" i="44"/>
  <c r="F176" i="43"/>
  <c r="G176" i="43" s="1"/>
  <c r="H176" i="43" s="1"/>
  <c r="E176" i="43"/>
  <c r="F177" i="43" s="1"/>
  <c r="G177" i="43" s="1"/>
  <c r="H177" i="43" s="1"/>
  <c r="D177" i="43"/>
  <c r="D177" i="42"/>
  <c r="F176" i="42"/>
  <c r="G176" i="42" s="1"/>
  <c r="H176" i="42" s="1"/>
  <c r="I177" i="42" s="1"/>
  <c r="E176" i="42"/>
  <c r="F176" i="41"/>
  <c r="G176" i="41" s="1"/>
  <c r="H176" i="41" s="1"/>
  <c r="I177" i="41" s="1"/>
  <c r="D177" i="41"/>
  <c r="E176" i="41"/>
  <c r="F176" i="40"/>
  <c r="G176" i="40" s="1"/>
  <c r="H176" i="40" s="1"/>
  <c r="I177" i="40" s="1"/>
  <c r="D177" i="40"/>
  <c r="E176" i="40"/>
  <c r="D176" i="39"/>
  <c r="F175" i="39"/>
  <c r="G175" i="39" s="1"/>
  <c r="H175" i="39" s="1"/>
  <c r="E175" i="39"/>
  <c r="C177" i="39"/>
  <c r="F175" i="38"/>
  <c r="G175" i="38" s="1"/>
  <c r="H175" i="38" s="1"/>
  <c r="E175" i="38"/>
  <c r="F177" i="38" s="1"/>
  <c r="G177" i="38" s="1"/>
  <c r="H177" i="38" s="1"/>
  <c r="D176" i="38"/>
  <c r="C177" i="38"/>
  <c r="D176" i="37"/>
  <c r="E175" i="37"/>
  <c r="F177" i="37" s="1"/>
  <c r="G177" i="37" s="1"/>
  <c r="H177" i="37" s="1"/>
  <c r="F175" i="37"/>
  <c r="G175" i="37" s="1"/>
  <c r="H175" i="37" s="1"/>
  <c r="C177" i="37"/>
  <c r="F176" i="36"/>
  <c r="G176" i="36" s="1"/>
  <c r="H176" i="36" s="1"/>
  <c r="E176" i="36"/>
  <c r="F177" i="36" s="1"/>
  <c r="G177" i="36" s="1"/>
  <c r="H177" i="36" s="1"/>
  <c r="D177" i="36"/>
  <c r="F176" i="35"/>
  <c r="G176" i="35" s="1"/>
  <c r="H176" i="35" s="1"/>
  <c r="I177" i="35" s="1"/>
  <c r="D177" i="35"/>
  <c r="E176" i="35"/>
  <c r="D179" i="34"/>
  <c r="F178" i="34"/>
  <c r="G178" i="34" s="1"/>
  <c r="H178" i="34" s="1"/>
  <c r="E178" i="34"/>
  <c r="F178" i="33"/>
  <c r="G178" i="33" s="1"/>
  <c r="H178" i="33" s="1"/>
  <c r="D179" i="33"/>
  <c r="E178" i="33"/>
  <c r="D180" i="32"/>
  <c r="E179" i="32"/>
  <c r="F179" i="32"/>
  <c r="G179" i="32" s="1"/>
  <c r="H179" i="32" s="1"/>
  <c r="E172" i="3"/>
  <c r="F172" i="3"/>
  <c r="G172" i="3" s="1"/>
  <c r="H172" i="3" s="1"/>
  <c r="D173" i="3"/>
  <c r="E177" i="51" l="1"/>
  <c r="D178" i="51"/>
  <c r="D177" i="50"/>
  <c r="F176" i="50"/>
  <c r="G176" i="50" s="1"/>
  <c r="H176" i="50" s="1"/>
  <c r="I177" i="50" s="1"/>
  <c r="E176" i="50"/>
  <c r="F178" i="49"/>
  <c r="G178" i="49" s="1"/>
  <c r="H178" i="49" s="1"/>
  <c r="E178" i="49"/>
  <c r="D179" i="49"/>
  <c r="D178" i="48"/>
  <c r="E177" i="48"/>
  <c r="D177" i="47"/>
  <c r="E176" i="47"/>
  <c r="F176" i="47"/>
  <c r="G176" i="47" s="1"/>
  <c r="H176" i="47" s="1"/>
  <c r="I177" i="47"/>
  <c r="E177" i="46"/>
  <c r="D178" i="46"/>
  <c r="E176" i="45"/>
  <c r="D177" i="45"/>
  <c r="F176" i="45"/>
  <c r="G176" i="45" s="1"/>
  <c r="H176" i="45" s="1"/>
  <c r="I177" i="45" s="1"/>
  <c r="E177" i="44"/>
  <c r="D178" i="44"/>
  <c r="I177" i="43"/>
  <c r="E177" i="43"/>
  <c r="D178" i="43"/>
  <c r="E177" i="42"/>
  <c r="D178" i="42"/>
  <c r="E177" i="41"/>
  <c r="D178" i="41"/>
  <c r="E177" i="40"/>
  <c r="D178" i="40"/>
  <c r="F176" i="39"/>
  <c r="G176" i="39" s="1"/>
  <c r="H176" i="39" s="1"/>
  <c r="E176" i="39"/>
  <c r="F177" i="39" s="1"/>
  <c r="G177" i="39" s="1"/>
  <c r="H177" i="39" s="1"/>
  <c r="D177" i="39"/>
  <c r="D177" i="38"/>
  <c r="F176" i="38"/>
  <c r="G176" i="38" s="1"/>
  <c r="H176" i="38" s="1"/>
  <c r="I177" i="38" s="1"/>
  <c r="E176" i="38"/>
  <c r="D177" i="37"/>
  <c r="E176" i="37"/>
  <c r="F176" i="37"/>
  <c r="G176" i="37" s="1"/>
  <c r="H176" i="37" s="1"/>
  <c r="I177" i="37" s="1"/>
  <c r="I177" i="36"/>
  <c r="E177" i="36"/>
  <c r="D178" i="36"/>
  <c r="D178" i="35"/>
  <c r="E177" i="35"/>
  <c r="D180" i="34"/>
  <c r="F179" i="34"/>
  <c r="G179" i="34" s="1"/>
  <c r="H179" i="34" s="1"/>
  <c r="E179" i="34"/>
  <c r="D180" i="33"/>
  <c r="E179" i="33"/>
  <c r="F179" i="33"/>
  <c r="G179" i="33" s="1"/>
  <c r="H179" i="33" s="1"/>
  <c r="E180" i="32"/>
  <c r="F180" i="32"/>
  <c r="G180" i="32" s="1"/>
  <c r="H180" i="32" s="1"/>
  <c r="D181" i="32"/>
  <c r="F173" i="3"/>
  <c r="G173" i="3" s="1"/>
  <c r="H173" i="3" s="1"/>
  <c r="E173" i="3"/>
  <c r="D174" i="3"/>
  <c r="D179" i="51" l="1"/>
  <c r="F178" i="51"/>
  <c r="G178" i="51" s="1"/>
  <c r="H178" i="51" s="1"/>
  <c r="E178" i="51"/>
  <c r="E177" i="50"/>
  <c r="D178" i="50"/>
  <c r="D180" i="49"/>
  <c r="F179" i="49"/>
  <c r="G179" i="49" s="1"/>
  <c r="H179" i="49" s="1"/>
  <c r="E179" i="49"/>
  <c r="E178" i="48"/>
  <c r="D179" i="48"/>
  <c r="F178" i="48"/>
  <c r="G178" i="48" s="1"/>
  <c r="H178" i="48" s="1"/>
  <c r="E177" i="47"/>
  <c r="D178" i="47"/>
  <c r="F178" i="46"/>
  <c r="G178" i="46" s="1"/>
  <c r="H178" i="46" s="1"/>
  <c r="E178" i="46"/>
  <c r="D179" i="46"/>
  <c r="E177" i="45"/>
  <c r="D178" i="45"/>
  <c r="F178" i="44"/>
  <c r="G178" i="44" s="1"/>
  <c r="H178" i="44" s="1"/>
  <c r="E178" i="44"/>
  <c r="D179" i="44"/>
  <c r="E178" i="43"/>
  <c r="F178" i="43"/>
  <c r="G178" i="43" s="1"/>
  <c r="H178" i="43" s="1"/>
  <c r="D179" i="43"/>
  <c r="F178" i="42"/>
  <c r="G178" i="42" s="1"/>
  <c r="H178" i="42" s="1"/>
  <c r="E178" i="42"/>
  <c r="D179" i="42"/>
  <c r="E178" i="41"/>
  <c r="D179" i="41"/>
  <c r="F178" i="41"/>
  <c r="G178" i="41" s="1"/>
  <c r="H178" i="41" s="1"/>
  <c r="D179" i="40"/>
  <c r="F178" i="40"/>
  <c r="G178" i="40" s="1"/>
  <c r="H178" i="40" s="1"/>
  <c r="E178" i="40"/>
  <c r="I177" i="39"/>
  <c r="E177" i="39"/>
  <c r="D178" i="39"/>
  <c r="E177" i="38"/>
  <c r="D178" i="38"/>
  <c r="E177" i="37"/>
  <c r="D178" i="37"/>
  <c r="F178" i="36"/>
  <c r="G178" i="36" s="1"/>
  <c r="H178" i="36" s="1"/>
  <c r="E178" i="36"/>
  <c r="D179" i="36"/>
  <c r="F178" i="35"/>
  <c r="G178" i="35" s="1"/>
  <c r="H178" i="35" s="1"/>
  <c r="E178" i="35"/>
  <c r="D179" i="35"/>
  <c r="E180" i="34"/>
  <c r="F180" i="34"/>
  <c r="G180" i="34" s="1"/>
  <c r="H180" i="34" s="1"/>
  <c r="D181" i="34"/>
  <c r="E180" i="33"/>
  <c r="F180" i="33"/>
  <c r="G180" i="33" s="1"/>
  <c r="H180" i="33" s="1"/>
  <c r="D181" i="33"/>
  <c r="F181" i="32"/>
  <c r="G181" i="32" s="1"/>
  <c r="H181" i="32" s="1"/>
  <c r="E181" i="32"/>
  <c r="D182" i="32"/>
  <c r="D175" i="3"/>
  <c r="F174" i="3"/>
  <c r="G174" i="3" s="1"/>
  <c r="H174" i="3" s="1"/>
  <c r="E174" i="3"/>
  <c r="D180" i="51" l="1"/>
  <c r="F179" i="51"/>
  <c r="G179" i="51" s="1"/>
  <c r="H179" i="51" s="1"/>
  <c r="E179" i="51"/>
  <c r="E178" i="50"/>
  <c r="F178" i="50"/>
  <c r="G178" i="50" s="1"/>
  <c r="H178" i="50" s="1"/>
  <c r="D179" i="50"/>
  <c r="E180" i="49"/>
  <c r="D181" i="49"/>
  <c r="F180" i="49"/>
  <c r="G180" i="49" s="1"/>
  <c r="H180" i="49" s="1"/>
  <c r="D180" i="48"/>
  <c r="E179" i="48"/>
  <c r="F179" i="48"/>
  <c r="G179" i="48" s="1"/>
  <c r="H179" i="48" s="1"/>
  <c r="D179" i="47"/>
  <c r="F178" i="47"/>
  <c r="G178" i="47" s="1"/>
  <c r="H178" i="47" s="1"/>
  <c r="E178" i="47"/>
  <c r="D180" i="46"/>
  <c r="E179" i="46"/>
  <c r="F179" i="46"/>
  <c r="G179" i="46" s="1"/>
  <c r="H179" i="46" s="1"/>
  <c r="D179" i="45"/>
  <c r="F178" i="45"/>
  <c r="G178" i="45" s="1"/>
  <c r="H178" i="45" s="1"/>
  <c r="E178" i="45"/>
  <c r="D180" i="44"/>
  <c r="E179" i="44"/>
  <c r="F179" i="44"/>
  <c r="G179" i="44" s="1"/>
  <c r="H179" i="44" s="1"/>
  <c r="D180" i="43"/>
  <c r="E179" i="43"/>
  <c r="F179" i="43"/>
  <c r="G179" i="43" s="1"/>
  <c r="H179" i="43" s="1"/>
  <c r="D180" i="42"/>
  <c r="E179" i="42"/>
  <c r="F179" i="42"/>
  <c r="G179" i="42" s="1"/>
  <c r="H179" i="42" s="1"/>
  <c r="E179" i="41"/>
  <c r="D180" i="41"/>
  <c r="F179" i="41"/>
  <c r="G179" i="41" s="1"/>
  <c r="H179" i="41" s="1"/>
  <c r="E179" i="40"/>
  <c r="D180" i="40"/>
  <c r="F179" i="40"/>
  <c r="G179" i="40" s="1"/>
  <c r="H179" i="40" s="1"/>
  <c r="D179" i="39"/>
  <c r="F178" i="39"/>
  <c r="G178" i="39" s="1"/>
  <c r="H178" i="39" s="1"/>
  <c r="E178" i="39"/>
  <c r="F178" i="38"/>
  <c r="G178" i="38" s="1"/>
  <c r="H178" i="38" s="1"/>
  <c r="E178" i="38"/>
  <c r="D179" i="38"/>
  <c r="D179" i="37"/>
  <c r="F178" i="37"/>
  <c r="G178" i="37" s="1"/>
  <c r="H178" i="37" s="1"/>
  <c r="E178" i="37"/>
  <c r="D180" i="36"/>
  <c r="F179" i="36"/>
  <c r="G179" i="36" s="1"/>
  <c r="H179" i="36" s="1"/>
  <c r="E179" i="36"/>
  <c r="F179" i="35"/>
  <c r="G179" i="35" s="1"/>
  <c r="H179" i="35" s="1"/>
  <c r="E179" i="35"/>
  <c r="D180" i="35"/>
  <c r="D182" i="34"/>
  <c r="E181" i="34"/>
  <c r="F181" i="34"/>
  <c r="G181" i="34" s="1"/>
  <c r="H181" i="34" s="1"/>
  <c r="D182" i="33"/>
  <c r="E181" i="33"/>
  <c r="F181" i="33"/>
  <c r="G181" i="33" s="1"/>
  <c r="H181" i="33" s="1"/>
  <c r="E182" i="32"/>
  <c r="D183" i="32"/>
  <c r="F182" i="32"/>
  <c r="G182" i="32" s="1"/>
  <c r="H182" i="32" s="1"/>
  <c r="C184" i="32"/>
  <c r="C177" i="3"/>
  <c r="E175" i="3"/>
  <c r="F177" i="3" s="1"/>
  <c r="G177" i="3" s="1"/>
  <c r="H177" i="3" s="1"/>
  <c r="F175" i="3"/>
  <c r="G175" i="3" s="1"/>
  <c r="H175" i="3" s="1"/>
  <c r="D176" i="3"/>
  <c r="E180" i="51" l="1"/>
  <c r="D181" i="51"/>
  <c r="F180" i="51"/>
  <c r="G180" i="51" s="1"/>
  <c r="H180" i="51" s="1"/>
  <c r="D180" i="50"/>
  <c r="F179" i="50"/>
  <c r="G179" i="50" s="1"/>
  <c r="H179" i="50" s="1"/>
  <c r="E179" i="50"/>
  <c r="F181" i="49"/>
  <c r="G181" i="49" s="1"/>
  <c r="H181" i="49" s="1"/>
  <c r="E181" i="49"/>
  <c r="D182" i="49"/>
  <c r="E180" i="48"/>
  <c r="D181" i="48"/>
  <c r="F180" i="48"/>
  <c r="G180" i="48" s="1"/>
  <c r="H180" i="48" s="1"/>
  <c r="D180" i="47"/>
  <c r="E179" i="47"/>
  <c r="F179" i="47"/>
  <c r="G179" i="47" s="1"/>
  <c r="H179" i="47" s="1"/>
  <c r="E180" i="46"/>
  <c r="F180" i="46"/>
  <c r="G180" i="46" s="1"/>
  <c r="H180" i="46" s="1"/>
  <c r="D181" i="46"/>
  <c r="D180" i="45"/>
  <c r="F179" i="45"/>
  <c r="G179" i="45" s="1"/>
  <c r="H179" i="45" s="1"/>
  <c r="E179" i="45"/>
  <c r="E180" i="44"/>
  <c r="D181" i="44"/>
  <c r="F180" i="44"/>
  <c r="G180" i="44" s="1"/>
  <c r="H180" i="44" s="1"/>
  <c r="E180" i="43"/>
  <c r="F180" i="43"/>
  <c r="G180" i="43" s="1"/>
  <c r="H180" i="43" s="1"/>
  <c r="D181" i="43"/>
  <c r="E180" i="42"/>
  <c r="F180" i="42"/>
  <c r="G180" i="42" s="1"/>
  <c r="H180" i="42" s="1"/>
  <c r="D181" i="42"/>
  <c r="D181" i="41"/>
  <c r="E180" i="41"/>
  <c r="F180" i="41"/>
  <c r="G180" i="41" s="1"/>
  <c r="H180" i="41" s="1"/>
  <c r="E180" i="40"/>
  <c r="F180" i="40"/>
  <c r="G180" i="40" s="1"/>
  <c r="H180" i="40" s="1"/>
  <c r="D181" i="40"/>
  <c r="D180" i="39"/>
  <c r="F179" i="39"/>
  <c r="G179" i="39" s="1"/>
  <c r="H179" i="39" s="1"/>
  <c r="E179" i="39"/>
  <c r="D180" i="38"/>
  <c r="F179" i="38"/>
  <c r="G179" i="38" s="1"/>
  <c r="H179" i="38" s="1"/>
  <c r="E179" i="38"/>
  <c r="D180" i="37"/>
  <c r="F179" i="37"/>
  <c r="G179" i="37" s="1"/>
  <c r="H179" i="37" s="1"/>
  <c r="E179" i="37"/>
  <c r="E180" i="36"/>
  <c r="D181" i="36"/>
  <c r="F180" i="36"/>
  <c r="G180" i="36" s="1"/>
  <c r="H180" i="36" s="1"/>
  <c r="E180" i="35"/>
  <c r="F180" i="35"/>
  <c r="G180" i="35" s="1"/>
  <c r="H180" i="35" s="1"/>
  <c r="D181" i="35"/>
  <c r="F182" i="34"/>
  <c r="G182" i="34" s="1"/>
  <c r="H182" i="34" s="1"/>
  <c r="D183" i="34"/>
  <c r="E182" i="34"/>
  <c r="F184" i="34" s="1"/>
  <c r="G184" i="34" s="1"/>
  <c r="H184" i="34" s="1"/>
  <c r="C184" i="34"/>
  <c r="D183" i="33"/>
  <c r="F182" i="33"/>
  <c r="G182" i="33" s="1"/>
  <c r="H182" i="33" s="1"/>
  <c r="E182" i="33"/>
  <c r="C184" i="33"/>
  <c r="F183" i="32"/>
  <c r="G183" i="32" s="1"/>
  <c r="H183" i="32" s="1"/>
  <c r="E183" i="32"/>
  <c r="F184" i="32" s="1"/>
  <c r="G184" i="32" s="1"/>
  <c r="H184" i="32" s="1"/>
  <c r="D184" i="32"/>
  <c r="D177" i="3"/>
  <c r="E176" i="3"/>
  <c r="F176" i="3"/>
  <c r="G176" i="3" s="1"/>
  <c r="H176" i="3" s="1"/>
  <c r="I177" i="3"/>
  <c r="D182" i="51" l="1"/>
  <c r="F181" i="51"/>
  <c r="G181" i="51" s="1"/>
  <c r="H181" i="51" s="1"/>
  <c r="E181" i="51"/>
  <c r="E180" i="50"/>
  <c r="D181" i="50"/>
  <c r="F180" i="50"/>
  <c r="G180" i="50" s="1"/>
  <c r="H180" i="50" s="1"/>
  <c r="F182" i="49"/>
  <c r="G182" i="49" s="1"/>
  <c r="H182" i="49" s="1"/>
  <c r="E182" i="49"/>
  <c r="F184" i="49" s="1"/>
  <c r="G184" i="49" s="1"/>
  <c r="H184" i="49" s="1"/>
  <c r="D183" i="49"/>
  <c r="C184" i="49"/>
  <c r="F181" i="48"/>
  <c r="G181" i="48" s="1"/>
  <c r="H181" i="48" s="1"/>
  <c r="E181" i="48"/>
  <c r="D182" i="48"/>
  <c r="E180" i="47"/>
  <c r="D181" i="47"/>
  <c r="F180" i="47"/>
  <c r="G180" i="47" s="1"/>
  <c r="H180" i="47" s="1"/>
  <c r="F181" i="46"/>
  <c r="G181" i="46" s="1"/>
  <c r="H181" i="46" s="1"/>
  <c r="E181" i="46"/>
  <c r="D182" i="46"/>
  <c r="E180" i="45"/>
  <c r="F180" i="45"/>
  <c r="G180" i="45" s="1"/>
  <c r="H180" i="45" s="1"/>
  <c r="D181" i="45"/>
  <c r="F181" i="44"/>
  <c r="G181" i="44" s="1"/>
  <c r="H181" i="44" s="1"/>
  <c r="E181" i="44"/>
  <c r="D182" i="44"/>
  <c r="D182" i="43"/>
  <c r="F181" i="43"/>
  <c r="G181" i="43" s="1"/>
  <c r="H181" i="43" s="1"/>
  <c r="E181" i="43"/>
  <c r="E181" i="42"/>
  <c r="F181" i="42"/>
  <c r="G181" i="42" s="1"/>
  <c r="H181" i="42" s="1"/>
  <c r="D182" i="42"/>
  <c r="D182" i="41"/>
  <c r="F181" i="41"/>
  <c r="G181" i="41" s="1"/>
  <c r="H181" i="41" s="1"/>
  <c r="E181" i="41"/>
  <c r="D182" i="40"/>
  <c r="F181" i="40"/>
  <c r="G181" i="40" s="1"/>
  <c r="H181" i="40" s="1"/>
  <c r="E181" i="40"/>
  <c r="E180" i="39"/>
  <c r="F180" i="39"/>
  <c r="G180" i="39" s="1"/>
  <c r="H180" i="39" s="1"/>
  <c r="D181" i="39"/>
  <c r="E180" i="38"/>
  <c r="F180" i="38"/>
  <c r="G180" i="38" s="1"/>
  <c r="H180" i="38" s="1"/>
  <c r="D181" i="38"/>
  <c r="E180" i="37"/>
  <c r="F180" i="37"/>
  <c r="G180" i="37" s="1"/>
  <c r="H180" i="37" s="1"/>
  <c r="D181" i="37"/>
  <c r="F181" i="36"/>
  <c r="G181" i="36" s="1"/>
  <c r="H181" i="36" s="1"/>
  <c r="E181" i="36"/>
  <c r="D182" i="36"/>
  <c r="E181" i="35"/>
  <c r="F181" i="35"/>
  <c r="G181" i="35" s="1"/>
  <c r="H181" i="35" s="1"/>
  <c r="D182" i="35"/>
  <c r="F183" i="34"/>
  <c r="G183" i="34" s="1"/>
  <c r="H183" i="34" s="1"/>
  <c r="I184" i="34" s="1"/>
  <c r="D184" i="34"/>
  <c r="E183" i="34"/>
  <c r="D184" i="33"/>
  <c r="F183" i="33"/>
  <c r="G183" i="33" s="1"/>
  <c r="H183" i="33" s="1"/>
  <c r="E183" i="33"/>
  <c r="F184" i="33" s="1"/>
  <c r="G184" i="33" s="1"/>
  <c r="H184" i="33" s="1"/>
  <c r="I184" i="32"/>
  <c r="E184" i="32"/>
  <c r="D185" i="32"/>
  <c r="D178" i="3"/>
  <c r="E177" i="3"/>
  <c r="F182" i="51" l="1"/>
  <c r="G182" i="51" s="1"/>
  <c r="H182" i="51" s="1"/>
  <c r="E182" i="51"/>
  <c r="F184" i="51" s="1"/>
  <c r="G184" i="51" s="1"/>
  <c r="H184" i="51" s="1"/>
  <c r="D183" i="51"/>
  <c r="C184" i="51"/>
  <c r="F181" i="50"/>
  <c r="G181" i="50" s="1"/>
  <c r="H181" i="50" s="1"/>
  <c r="E181" i="50"/>
  <c r="D182" i="50"/>
  <c r="D184" i="49"/>
  <c r="F183" i="49"/>
  <c r="G183" i="49" s="1"/>
  <c r="H183" i="49" s="1"/>
  <c r="I184" i="49" s="1"/>
  <c r="E183" i="49"/>
  <c r="D183" i="48"/>
  <c r="F182" i="48"/>
  <c r="G182" i="48" s="1"/>
  <c r="H182" i="48" s="1"/>
  <c r="E182" i="48"/>
  <c r="C184" i="48"/>
  <c r="D182" i="47"/>
  <c r="F181" i="47"/>
  <c r="G181" i="47" s="1"/>
  <c r="H181" i="47" s="1"/>
  <c r="E181" i="47"/>
  <c r="D183" i="46"/>
  <c r="F182" i="46"/>
  <c r="G182" i="46" s="1"/>
  <c r="H182" i="46" s="1"/>
  <c r="E182" i="46"/>
  <c r="F184" i="46" s="1"/>
  <c r="G184" i="46" s="1"/>
  <c r="H184" i="46" s="1"/>
  <c r="C184" i="46"/>
  <c r="D182" i="45"/>
  <c r="F181" i="45"/>
  <c r="G181" i="45" s="1"/>
  <c r="H181" i="45" s="1"/>
  <c r="E181" i="45"/>
  <c r="F182" i="44"/>
  <c r="G182" i="44" s="1"/>
  <c r="H182" i="44" s="1"/>
  <c r="E182" i="44"/>
  <c r="D183" i="44"/>
  <c r="C184" i="44"/>
  <c r="D183" i="43"/>
  <c r="F182" i="43"/>
  <c r="G182" i="43" s="1"/>
  <c r="H182" i="43" s="1"/>
  <c r="E182" i="43"/>
  <c r="F184" i="43" s="1"/>
  <c r="G184" i="43" s="1"/>
  <c r="H184" i="43" s="1"/>
  <c r="C184" i="43"/>
  <c r="E182" i="42"/>
  <c r="F184" i="42" s="1"/>
  <c r="G184" i="42" s="1"/>
  <c r="H184" i="42" s="1"/>
  <c r="C184" i="42"/>
  <c r="D183" i="42"/>
  <c r="F182" i="42"/>
  <c r="G182" i="42" s="1"/>
  <c r="H182" i="42" s="1"/>
  <c r="D183" i="41"/>
  <c r="E182" i="41"/>
  <c r="F184" i="41" s="1"/>
  <c r="G184" i="41" s="1"/>
  <c r="H184" i="41" s="1"/>
  <c r="F182" i="41"/>
  <c r="G182" i="41" s="1"/>
  <c r="H182" i="41" s="1"/>
  <c r="C184" i="41"/>
  <c r="D183" i="40"/>
  <c r="F182" i="40"/>
  <c r="G182" i="40" s="1"/>
  <c r="H182" i="40" s="1"/>
  <c r="E182" i="40"/>
  <c r="C184" i="40"/>
  <c r="D182" i="39"/>
  <c r="F181" i="39"/>
  <c r="G181" i="39" s="1"/>
  <c r="H181" i="39" s="1"/>
  <c r="E181" i="39"/>
  <c r="E181" i="38"/>
  <c r="D182" i="38"/>
  <c r="F181" i="38"/>
  <c r="G181" i="38" s="1"/>
  <c r="H181" i="38" s="1"/>
  <c r="D182" i="37"/>
  <c r="F181" i="37"/>
  <c r="G181" i="37" s="1"/>
  <c r="H181" i="37" s="1"/>
  <c r="E181" i="37"/>
  <c r="F182" i="36"/>
  <c r="G182" i="36" s="1"/>
  <c r="H182" i="36" s="1"/>
  <c r="D183" i="36"/>
  <c r="E182" i="36"/>
  <c r="C184" i="36"/>
  <c r="F182" i="35"/>
  <c r="G182" i="35" s="1"/>
  <c r="H182" i="35" s="1"/>
  <c r="D183" i="35"/>
  <c r="C184" i="35"/>
  <c r="E182" i="35"/>
  <c r="F184" i="35" s="1"/>
  <c r="G184" i="35" s="1"/>
  <c r="H184" i="35" s="1"/>
  <c r="D185" i="34"/>
  <c r="E184" i="34"/>
  <c r="I184" i="33"/>
  <c r="E184" i="33"/>
  <c r="D185" i="33"/>
  <c r="F185" i="32"/>
  <c r="G185" i="32" s="1"/>
  <c r="H185" i="32" s="1"/>
  <c r="E185" i="32"/>
  <c r="D186" i="32"/>
  <c r="E178" i="3"/>
  <c r="D179" i="3"/>
  <c r="F178" i="3"/>
  <c r="G178" i="3" s="1"/>
  <c r="H178" i="3" s="1"/>
  <c r="D184" i="51" l="1"/>
  <c r="E183" i="51"/>
  <c r="F183" i="51"/>
  <c r="G183" i="51" s="1"/>
  <c r="H183" i="51" s="1"/>
  <c r="I184" i="51" s="1"/>
  <c r="F182" i="50"/>
  <c r="G182" i="50" s="1"/>
  <c r="H182" i="50" s="1"/>
  <c r="E182" i="50"/>
  <c r="F184" i="50" s="1"/>
  <c r="G184" i="50" s="1"/>
  <c r="H184" i="50" s="1"/>
  <c r="D183" i="50"/>
  <c r="C184" i="50"/>
  <c r="D185" i="49"/>
  <c r="E184" i="49"/>
  <c r="D184" i="48"/>
  <c r="F183" i="48"/>
  <c r="G183" i="48" s="1"/>
  <c r="H183" i="48" s="1"/>
  <c r="E183" i="48"/>
  <c r="F184" i="48" s="1"/>
  <c r="G184" i="48" s="1"/>
  <c r="H184" i="48" s="1"/>
  <c r="F182" i="47"/>
  <c r="G182" i="47" s="1"/>
  <c r="H182" i="47" s="1"/>
  <c r="E182" i="47"/>
  <c r="F184" i="47" s="1"/>
  <c r="G184" i="47" s="1"/>
  <c r="H184" i="47" s="1"/>
  <c r="D183" i="47"/>
  <c r="C184" i="47"/>
  <c r="F183" i="46"/>
  <c r="G183" i="46" s="1"/>
  <c r="H183" i="46" s="1"/>
  <c r="I184" i="46" s="1"/>
  <c r="D184" i="46"/>
  <c r="E183" i="46"/>
  <c r="D183" i="45"/>
  <c r="E182" i="45"/>
  <c r="F184" i="45" s="1"/>
  <c r="G184" i="45" s="1"/>
  <c r="H184" i="45" s="1"/>
  <c r="F182" i="45"/>
  <c r="G182" i="45" s="1"/>
  <c r="H182" i="45" s="1"/>
  <c r="C184" i="45"/>
  <c r="D184" i="44"/>
  <c r="F183" i="44"/>
  <c r="G183" i="44" s="1"/>
  <c r="H183" i="44" s="1"/>
  <c r="E183" i="44"/>
  <c r="F184" i="44" s="1"/>
  <c r="G184" i="44" s="1"/>
  <c r="H184" i="44" s="1"/>
  <c r="F183" i="43"/>
  <c r="G183" i="43" s="1"/>
  <c r="H183" i="43" s="1"/>
  <c r="I184" i="43" s="1"/>
  <c r="E183" i="43"/>
  <c r="D184" i="43"/>
  <c r="D184" i="42"/>
  <c r="E183" i="42"/>
  <c r="F183" i="42"/>
  <c r="G183" i="42" s="1"/>
  <c r="H183" i="42" s="1"/>
  <c r="I184" i="42" s="1"/>
  <c r="F183" i="41"/>
  <c r="G183" i="41" s="1"/>
  <c r="H183" i="41" s="1"/>
  <c r="I184" i="41" s="1"/>
  <c r="E183" i="41"/>
  <c r="D184" i="41"/>
  <c r="F183" i="40"/>
  <c r="G183" i="40" s="1"/>
  <c r="H183" i="40" s="1"/>
  <c r="E183" i="40"/>
  <c r="F184" i="40" s="1"/>
  <c r="G184" i="40" s="1"/>
  <c r="H184" i="40" s="1"/>
  <c r="D184" i="40"/>
  <c r="D183" i="39"/>
  <c r="F182" i="39"/>
  <c r="G182" i="39" s="1"/>
  <c r="H182" i="39" s="1"/>
  <c r="E182" i="39"/>
  <c r="F184" i="39" s="1"/>
  <c r="G184" i="39" s="1"/>
  <c r="H184" i="39" s="1"/>
  <c r="C184" i="39"/>
  <c r="D183" i="38"/>
  <c r="F182" i="38"/>
  <c r="G182" i="38" s="1"/>
  <c r="H182" i="38" s="1"/>
  <c r="E182" i="38"/>
  <c r="F184" i="38" s="1"/>
  <c r="G184" i="38" s="1"/>
  <c r="H184" i="38" s="1"/>
  <c r="C184" i="38"/>
  <c r="D183" i="37"/>
  <c r="F182" i="37"/>
  <c r="G182" i="37" s="1"/>
  <c r="H182" i="37" s="1"/>
  <c r="E182" i="37"/>
  <c r="C184" i="37"/>
  <c r="D184" i="36"/>
  <c r="F183" i="36"/>
  <c r="G183" i="36" s="1"/>
  <c r="H183" i="36" s="1"/>
  <c r="E183" i="36"/>
  <c r="F184" i="36" s="1"/>
  <c r="G184" i="36" s="1"/>
  <c r="H184" i="36" s="1"/>
  <c r="D184" i="35"/>
  <c r="F183" i="35"/>
  <c r="G183" i="35" s="1"/>
  <c r="H183" i="35" s="1"/>
  <c r="I184" i="35" s="1"/>
  <c r="E183" i="35"/>
  <c r="F185" i="34"/>
  <c r="G185" i="34" s="1"/>
  <c r="H185" i="34" s="1"/>
  <c r="E185" i="34"/>
  <c r="D186" i="34"/>
  <c r="F185" i="33"/>
  <c r="G185" i="33" s="1"/>
  <c r="H185" i="33" s="1"/>
  <c r="E185" i="33"/>
  <c r="D186" i="33"/>
  <c r="F186" i="32"/>
  <c r="G186" i="32" s="1"/>
  <c r="H186" i="32" s="1"/>
  <c r="E186" i="32"/>
  <c r="D187" i="32"/>
  <c r="D180" i="3"/>
  <c r="E179" i="3"/>
  <c r="F179" i="3"/>
  <c r="G179" i="3" s="1"/>
  <c r="H179" i="3" s="1"/>
  <c r="D185" i="51" l="1"/>
  <c r="E184" i="51"/>
  <c r="D184" i="50"/>
  <c r="F183" i="50"/>
  <c r="G183" i="50" s="1"/>
  <c r="H183" i="50" s="1"/>
  <c r="I184" i="50" s="1"/>
  <c r="E183" i="50"/>
  <c r="F185" i="49"/>
  <c r="G185" i="49" s="1"/>
  <c r="H185" i="49" s="1"/>
  <c r="E185" i="49"/>
  <c r="D186" i="49"/>
  <c r="I184" i="48"/>
  <c r="E184" i="48"/>
  <c r="D185" i="48"/>
  <c r="E183" i="47"/>
  <c r="D184" i="47"/>
  <c r="F183" i="47"/>
  <c r="G183" i="47" s="1"/>
  <c r="H183" i="47" s="1"/>
  <c r="I184" i="47" s="1"/>
  <c r="D185" i="46"/>
  <c r="E184" i="46"/>
  <c r="F183" i="45"/>
  <c r="G183" i="45" s="1"/>
  <c r="H183" i="45" s="1"/>
  <c r="I184" i="45" s="1"/>
  <c r="E183" i="45"/>
  <c r="D184" i="45"/>
  <c r="I184" i="44"/>
  <c r="D185" i="44"/>
  <c r="E184" i="44"/>
  <c r="D185" i="43"/>
  <c r="E184" i="43"/>
  <c r="D185" i="42"/>
  <c r="E184" i="42"/>
  <c r="D185" i="41"/>
  <c r="E184" i="41"/>
  <c r="I184" i="40"/>
  <c r="D185" i="40"/>
  <c r="E184" i="40"/>
  <c r="D184" i="39"/>
  <c r="E183" i="39"/>
  <c r="F183" i="39"/>
  <c r="G183" i="39" s="1"/>
  <c r="H183" i="39" s="1"/>
  <c r="I184" i="39" s="1"/>
  <c r="E183" i="38"/>
  <c r="D184" i="38"/>
  <c r="F183" i="38"/>
  <c r="G183" i="38" s="1"/>
  <c r="H183" i="38" s="1"/>
  <c r="I184" i="38" s="1"/>
  <c r="F183" i="37"/>
  <c r="G183" i="37" s="1"/>
  <c r="H183" i="37" s="1"/>
  <c r="E183" i="37"/>
  <c r="F184" i="37" s="1"/>
  <c r="G184" i="37" s="1"/>
  <c r="H184" i="37" s="1"/>
  <c r="D184" i="37"/>
  <c r="I184" i="36"/>
  <c r="D185" i="36"/>
  <c r="E184" i="36"/>
  <c r="D185" i="35"/>
  <c r="E184" i="35"/>
  <c r="E186" i="34"/>
  <c r="F186" i="34"/>
  <c r="G186" i="34" s="1"/>
  <c r="H186" i="34" s="1"/>
  <c r="D187" i="34"/>
  <c r="D187" i="33"/>
  <c r="E186" i="33"/>
  <c r="F186" i="33"/>
  <c r="G186" i="33" s="1"/>
  <c r="H186" i="33" s="1"/>
  <c r="D188" i="32"/>
  <c r="E187" i="32"/>
  <c r="F187" i="32"/>
  <c r="G187" i="32" s="1"/>
  <c r="H187" i="32" s="1"/>
  <c r="D181" i="3"/>
  <c r="F180" i="3"/>
  <c r="G180" i="3" s="1"/>
  <c r="H180" i="3" s="1"/>
  <c r="E180" i="3"/>
  <c r="F185" i="51" l="1"/>
  <c r="G185" i="51" s="1"/>
  <c r="H185" i="51" s="1"/>
  <c r="E185" i="51"/>
  <c r="D186" i="51"/>
  <c r="D185" i="50"/>
  <c r="E184" i="50"/>
  <c r="F186" i="49"/>
  <c r="G186" i="49" s="1"/>
  <c r="H186" i="49" s="1"/>
  <c r="E186" i="49"/>
  <c r="D187" i="49"/>
  <c r="F185" i="48"/>
  <c r="G185" i="48" s="1"/>
  <c r="H185" i="48" s="1"/>
  <c r="E185" i="48"/>
  <c r="D186" i="48"/>
  <c r="D185" i="47"/>
  <c r="E184" i="47"/>
  <c r="F185" i="46"/>
  <c r="G185" i="46" s="1"/>
  <c r="H185" i="46" s="1"/>
  <c r="E185" i="46"/>
  <c r="D186" i="46"/>
  <c r="D185" i="45"/>
  <c r="E184" i="45"/>
  <c r="F185" i="44"/>
  <c r="G185" i="44" s="1"/>
  <c r="H185" i="44" s="1"/>
  <c r="E185" i="44"/>
  <c r="D186" i="44"/>
  <c r="F185" i="43"/>
  <c r="G185" i="43" s="1"/>
  <c r="H185" i="43" s="1"/>
  <c r="E185" i="43"/>
  <c r="D186" i="43"/>
  <c r="E185" i="42"/>
  <c r="F185" i="42"/>
  <c r="G185" i="42" s="1"/>
  <c r="H185" i="42" s="1"/>
  <c r="D186" i="42"/>
  <c r="D186" i="41"/>
  <c r="E185" i="41"/>
  <c r="F185" i="41"/>
  <c r="G185" i="41" s="1"/>
  <c r="H185" i="41" s="1"/>
  <c r="F185" i="40"/>
  <c r="G185" i="40" s="1"/>
  <c r="H185" i="40" s="1"/>
  <c r="D186" i="40"/>
  <c r="E185" i="40"/>
  <c r="D185" i="39"/>
  <c r="E184" i="39"/>
  <c r="E184" i="38"/>
  <c r="D185" i="38"/>
  <c r="I184" i="37"/>
  <c r="D185" i="37"/>
  <c r="E184" i="37"/>
  <c r="F185" i="36"/>
  <c r="G185" i="36" s="1"/>
  <c r="H185" i="36" s="1"/>
  <c r="E185" i="36"/>
  <c r="D186" i="36"/>
  <c r="F185" i="35"/>
  <c r="G185" i="35" s="1"/>
  <c r="H185" i="35" s="1"/>
  <c r="D186" i="35"/>
  <c r="E185" i="35"/>
  <c r="D188" i="34"/>
  <c r="F187" i="34"/>
  <c r="G187" i="34" s="1"/>
  <c r="H187" i="34" s="1"/>
  <c r="E187" i="34"/>
  <c r="D188" i="33"/>
  <c r="F187" i="33"/>
  <c r="G187" i="33" s="1"/>
  <c r="H187" i="33" s="1"/>
  <c r="E187" i="33"/>
  <c r="D189" i="32"/>
  <c r="E188" i="32"/>
  <c r="F188" i="32"/>
  <c r="G188" i="32" s="1"/>
  <c r="H188" i="32" s="1"/>
  <c r="D182" i="3"/>
  <c r="E181" i="3"/>
  <c r="F181" i="3"/>
  <c r="G181" i="3" s="1"/>
  <c r="H181" i="3" s="1"/>
  <c r="D187" i="51" l="1"/>
  <c r="F186" i="51"/>
  <c r="G186" i="51" s="1"/>
  <c r="H186" i="51" s="1"/>
  <c r="E186" i="51"/>
  <c r="F185" i="50"/>
  <c r="G185" i="50" s="1"/>
  <c r="H185" i="50" s="1"/>
  <c r="E185" i="50"/>
  <c r="D186" i="50"/>
  <c r="D188" i="49"/>
  <c r="F187" i="49"/>
  <c r="G187" i="49" s="1"/>
  <c r="H187" i="49" s="1"/>
  <c r="E187" i="49"/>
  <c r="D187" i="48"/>
  <c r="F186" i="48"/>
  <c r="G186" i="48" s="1"/>
  <c r="H186" i="48" s="1"/>
  <c r="E186" i="48"/>
  <c r="F185" i="47"/>
  <c r="G185" i="47" s="1"/>
  <c r="H185" i="47" s="1"/>
  <c r="E185" i="47"/>
  <c r="D186" i="47"/>
  <c r="D187" i="46"/>
  <c r="F186" i="46"/>
  <c r="G186" i="46" s="1"/>
  <c r="H186" i="46" s="1"/>
  <c r="E186" i="46"/>
  <c r="F185" i="45"/>
  <c r="G185" i="45" s="1"/>
  <c r="H185" i="45" s="1"/>
  <c r="E185" i="45"/>
  <c r="D186" i="45"/>
  <c r="D187" i="44"/>
  <c r="F186" i="44"/>
  <c r="G186" i="44" s="1"/>
  <c r="H186" i="44" s="1"/>
  <c r="E186" i="44"/>
  <c r="D187" i="43"/>
  <c r="F186" i="43"/>
  <c r="G186" i="43" s="1"/>
  <c r="H186" i="43" s="1"/>
  <c r="E186" i="43"/>
  <c r="D187" i="42"/>
  <c r="F186" i="42"/>
  <c r="G186" i="42" s="1"/>
  <c r="H186" i="42" s="1"/>
  <c r="E186" i="42"/>
  <c r="D187" i="41"/>
  <c r="F186" i="41"/>
  <c r="G186" i="41" s="1"/>
  <c r="H186" i="41" s="1"/>
  <c r="E186" i="41"/>
  <c r="D187" i="40"/>
  <c r="E186" i="40"/>
  <c r="F186" i="40"/>
  <c r="G186" i="40" s="1"/>
  <c r="H186" i="40" s="1"/>
  <c r="F185" i="39"/>
  <c r="G185" i="39" s="1"/>
  <c r="H185" i="39" s="1"/>
  <c r="E185" i="39"/>
  <c r="D186" i="39"/>
  <c r="F185" i="38"/>
  <c r="G185" i="38" s="1"/>
  <c r="H185" i="38" s="1"/>
  <c r="E185" i="38"/>
  <c r="D186" i="38"/>
  <c r="F185" i="37"/>
  <c r="G185" i="37" s="1"/>
  <c r="H185" i="37" s="1"/>
  <c r="E185" i="37"/>
  <c r="D186" i="37"/>
  <c r="D187" i="36"/>
  <c r="F186" i="36"/>
  <c r="G186" i="36" s="1"/>
  <c r="H186" i="36" s="1"/>
  <c r="E186" i="36"/>
  <c r="D187" i="35"/>
  <c r="E186" i="35"/>
  <c r="F186" i="35"/>
  <c r="G186" i="35" s="1"/>
  <c r="H186" i="35" s="1"/>
  <c r="D189" i="34"/>
  <c r="E188" i="34"/>
  <c r="F188" i="34"/>
  <c r="G188" i="34" s="1"/>
  <c r="H188" i="34" s="1"/>
  <c r="E188" i="33"/>
  <c r="F188" i="33"/>
  <c r="G188" i="33" s="1"/>
  <c r="H188" i="33" s="1"/>
  <c r="D189" i="33"/>
  <c r="E189" i="32"/>
  <c r="F191" i="32" s="1"/>
  <c r="G191" i="32" s="1"/>
  <c r="H191" i="32" s="1"/>
  <c r="D190" i="32"/>
  <c r="F189" i="32"/>
  <c r="G189" i="32" s="1"/>
  <c r="H189" i="32" s="1"/>
  <c r="C191" i="32"/>
  <c r="C184" i="3"/>
  <c r="D183" i="3"/>
  <c r="E182" i="3"/>
  <c r="F184" i="3" s="1"/>
  <c r="G184" i="3" s="1"/>
  <c r="H184" i="3" s="1"/>
  <c r="F182" i="3"/>
  <c r="G182" i="3" s="1"/>
  <c r="H182" i="3" s="1"/>
  <c r="D188" i="51" l="1"/>
  <c r="F187" i="51"/>
  <c r="G187" i="51" s="1"/>
  <c r="H187" i="51" s="1"/>
  <c r="E187" i="51"/>
  <c r="D187" i="50"/>
  <c r="F186" i="50"/>
  <c r="G186" i="50" s="1"/>
  <c r="H186" i="50" s="1"/>
  <c r="E186" i="50"/>
  <c r="D189" i="49"/>
  <c r="E188" i="49"/>
  <c r="F188" i="49"/>
  <c r="G188" i="49" s="1"/>
  <c r="H188" i="49" s="1"/>
  <c r="D188" i="48"/>
  <c r="F187" i="48"/>
  <c r="G187" i="48" s="1"/>
  <c r="H187" i="48" s="1"/>
  <c r="E187" i="48"/>
  <c r="F186" i="47"/>
  <c r="G186" i="47" s="1"/>
  <c r="H186" i="47" s="1"/>
  <c r="E186" i="47"/>
  <c r="D187" i="47"/>
  <c r="D188" i="46"/>
  <c r="E187" i="46"/>
  <c r="F187" i="46"/>
  <c r="G187" i="46" s="1"/>
  <c r="H187" i="46" s="1"/>
  <c r="D187" i="45"/>
  <c r="E186" i="45"/>
  <c r="F186" i="45"/>
  <c r="G186" i="45" s="1"/>
  <c r="H186" i="45" s="1"/>
  <c r="D188" i="44"/>
  <c r="E187" i="44"/>
  <c r="F187" i="44"/>
  <c r="G187" i="44" s="1"/>
  <c r="H187" i="44" s="1"/>
  <c r="D188" i="43"/>
  <c r="F187" i="43"/>
  <c r="G187" i="43" s="1"/>
  <c r="H187" i="43" s="1"/>
  <c r="E187" i="43"/>
  <c r="F187" i="42"/>
  <c r="G187" i="42" s="1"/>
  <c r="H187" i="42" s="1"/>
  <c r="D188" i="42"/>
  <c r="E187" i="42"/>
  <c r="D188" i="41"/>
  <c r="F187" i="41"/>
  <c r="G187" i="41" s="1"/>
  <c r="H187" i="41" s="1"/>
  <c r="E187" i="41"/>
  <c r="D188" i="40"/>
  <c r="F187" i="40"/>
  <c r="G187" i="40" s="1"/>
  <c r="H187" i="40" s="1"/>
  <c r="E187" i="40"/>
  <c r="F186" i="39"/>
  <c r="G186" i="39" s="1"/>
  <c r="H186" i="39" s="1"/>
  <c r="E186" i="39"/>
  <c r="D187" i="39"/>
  <c r="D187" i="38"/>
  <c r="F186" i="38"/>
  <c r="G186" i="38" s="1"/>
  <c r="H186" i="38" s="1"/>
  <c r="E186" i="38"/>
  <c r="D187" i="37"/>
  <c r="F186" i="37"/>
  <c r="G186" i="37" s="1"/>
  <c r="H186" i="37" s="1"/>
  <c r="E186" i="37"/>
  <c r="D188" i="36"/>
  <c r="F187" i="36"/>
  <c r="G187" i="36" s="1"/>
  <c r="H187" i="36" s="1"/>
  <c r="E187" i="36"/>
  <c r="D188" i="35"/>
  <c r="E187" i="35"/>
  <c r="F187" i="35"/>
  <c r="G187" i="35" s="1"/>
  <c r="H187" i="35" s="1"/>
  <c r="F189" i="34"/>
  <c r="G189" i="34" s="1"/>
  <c r="H189" i="34" s="1"/>
  <c r="E189" i="34"/>
  <c r="F191" i="34" s="1"/>
  <c r="G191" i="34" s="1"/>
  <c r="H191" i="34" s="1"/>
  <c r="D190" i="34"/>
  <c r="C191" i="34"/>
  <c r="E189" i="33"/>
  <c r="F191" i="33" s="1"/>
  <c r="G191" i="33" s="1"/>
  <c r="H191" i="33" s="1"/>
  <c r="D190" i="33"/>
  <c r="F189" i="33"/>
  <c r="G189" i="33" s="1"/>
  <c r="H189" i="33" s="1"/>
  <c r="C191" i="33"/>
  <c r="D191" i="32"/>
  <c r="F190" i="32"/>
  <c r="G190" i="32" s="1"/>
  <c r="H190" i="32" s="1"/>
  <c r="I191" i="32" s="1"/>
  <c r="E190" i="32"/>
  <c r="D184" i="3"/>
  <c r="F183" i="3"/>
  <c r="G183" i="3" s="1"/>
  <c r="H183" i="3" s="1"/>
  <c r="I184" i="3" s="1"/>
  <c r="E183" i="3"/>
  <c r="D189" i="51" l="1"/>
  <c r="E188" i="51"/>
  <c r="F188" i="51"/>
  <c r="G188" i="51" s="1"/>
  <c r="H188" i="51" s="1"/>
  <c r="D188" i="50"/>
  <c r="F187" i="50"/>
  <c r="G187" i="50" s="1"/>
  <c r="H187" i="50" s="1"/>
  <c r="E187" i="50"/>
  <c r="D190" i="49"/>
  <c r="E189" i="49"/>
  <c r="F189" i="49"/>
  <c r="G189" i="49" s="1"/>
  <c r="H189" i="49" s="1"/>
  <c r="C191" i="49"/>
  <c r="D189" i="48"/>
  <c r="F188" i="48"/>
  <c r="G188" i="48" s="1"/>
  <c r="H188" i="48" s="1"/>
  <c r="E188" i="48"/>
  <c r="D188" i="47"/>
  <c r="F187" i="47"/>
  <c r="G187" i="47" s="1"/>
  <c r="H187" i="47" s="1"/>
  <c r="E187" i="47"/>
  <c r="F188" i="46"/>
  <c r="G188" i="46" s="1"/>
  <c r="H188" i="46" s="1"/>
  <c r="E188" i="46"/>
  <c r="D189" i="46"/>
  <c r="D188" i="45"/>
  <c r="F187" i="45"/>
  <c r="G187" i="45" s="1"/>
  <c r="H187" i="45" s="1"/>
  <c r="E187" i="45"/>
  <c r="D189" i="44"/>
  <c r="E188" i="44"/>
  <c r="F188" i="44"/>
  <c r="G188" i="44" s="1"/>
  <c r="H188" i="44" s="1"/>
  <c r="D189" i="43"/>
  <c r="F188" i="43"/>
  <c r="G188" i="43" s="1"/>
  <c r="H188" i="43" s="1"/>
  <c r="E188" i="43"/>
  <c r="E188" i="42"/>
  <c r="F188" i="42"/>
  <c r="G188" i="42" s="1"/>
  <c r="H188" i="42" s="1"/>
  <c r="D189" i="42"/>
  <c r="F188" i="41"/>
  <c r="G188" i="41" s="1"/>
  <c r="H188" i="41" s="1"/>
  <c r="D189" i="41"/>
  <c r="E188" i="41"/>
  <c r="D189" i="40"/>
  <c r="F188" i="40"/>
  <c r="G188" i="40" s="1"/>
  <c r="H188" i="40" s="1"/>
  <c r="E188" i="40"/>
  <c r="D188" i="39"/>
  <c r="F187" i="39"/>
  <c r="G187" i="39" s="1"/>
  <c r="H187" i="39" s="1"/>
  <c r="E187" i="39"/>
  <c r="D188" i="38"/>
  <c r="F187" i="38"/>
  <c r="G187" i="38" s="1"/>
  <c r="H187" i="38" s="1"/>
  <c r="E187" i="38"/>
  <c r="D188" i="37"/>
  <c r="F187" i="37"/>
  <c r="G187" i="37" s="1"/>
  <c r="H187" i="37" s="1"/>
  <c r="E187" i="37"/>
  <c r="D189" i="36"/>
  <c r="F188" i="36"/>
  <c r="G188" i="36" s="1"/>
  <c r="H188" i="36" s="1"/>
  <c r="E188" i="36"/>
  <c r="D189" i="35"/>
  <c r="F188" i="35"/>
  <c r="G188" i="35" s="1"/>
  <c r="H188" i="35" s="1"/>
  <c r="E188" i="35"/>
  <c r="F190" i="34"/>
  <c r="G190" i="34" s="1"/>
  <c r="H190" i="34" s="1"/>
  <c r="I191" i="34" s="1"/>
  <c r="E190" i="34"/>
  <c r="D191" i="34"/>
  <c r="F190" i="33"/>
  <c r="G190" i="33" s="1"/>
  <c r="H190" i="33" s="1"/>
  <c r="I191" i="33" s="1"/>
  <c r="D191" i="33"/>
  <c r="E190" i="33"/>
  <c r="D192" i="32"/>
  <c r="E191" i="32"/>
  <c r="E184" i="3"/>
  <c r="D185" i="3"/>
  <c r="D190" i="51" l="1"/>
  <c r="F189" i="51"/>
  <c r="G189" i="51" s="1"/>
  <c r="H189" i="51" s="1"/>
  <c r="E189" i="51"/>
  <c r="F191" i="51" s="1"/>
  <c r="G191" i="51" s="1"/>
  <c r="H191" i="51" s="1"/>
  <c r="C191" i="51"/>
  <c r="F188" i="50"/>
  <c r="G188" i="50" s="1"/>
  <c r="H188" i="50" s="1"/>
  <c r="E188" i="50"/>
  <c r="D189" i="50"/>
  <c r="F190" i="49"/>
  <c r="G190" i="49" s="1"/>
  <c r="H190" i="49" s="1"/>
  <c r="E190" i="49"/>
  <c r="F191" i="49" s="1"/>
  <c r="G191" i="49" s="1"/>
  <c r="H191" i="49" s="1"/>
  <c r="D191" i="49"/>
  <c r="D190" i="48"/>
  <c r="F189" i="48"/>
  <c r="G189" i="48" s="1"/>
  <c r="H189" i="48" s="1"/>
  <c r="E189" i="48"/>
  <c r="F191" i="48" s="1"/>
  <c r="G191" i="48" s="1"/>
  <c r="H191" i="48" s="1"/>
  <c r="C191" i="48"/>
  <c r="D189" i="47"/>
  <c r="E188" i="47"/>
  <c r="F188" i="47"/>
  <c r="G188" i="47" s="1"/>
  <c r="H188" i="47" s="1"/>
  <c r="D190" i="46"/>
  <c r="E189" i="46"/>
  <c r="F191" i="46" s="1"/>
  <c r="G191" i="46" s="1"/>
  <c r="H191" i="46" s="1"/>
  <c r="F189" i="46"/>
  <c r="G189" i="46" s="1"/>
  <c r="H189" i="46" s="1"/>
  <c r="C191" i="46"/>
  <c r="F188" i="45"/>
  <c r="G188" i="45" s="1"/>
  <c r="H188" i="45" s="1"/>
  <c r="E188" i="45"/>
  <c r="D189" i="45"/>
  <c r="F189" i="44"/>
  <c r="G189" i="44" s="1"/>
  <c r="H189" i="44" s="1"/>
  <c r="E189" i="44"/>
  <c r="F191" i="44" s="1"/>
  <c r="G191" i="44" s="1"/>
  <c r="H191" i="44" s="1"/>
  <c r="D190" i="44"/>
  <c r="C191" i="44"/>
  <c r="F189" i="43"/>
  <c r="G189" i="43" s="1"/>
  <c r="H189" i="43" s="1"/>
  <c r="E189" i="43"/>
  <c r="F191" i="43" s="1"/>
  <c r="G191" i="43" s="1"/>
  <c r="H191" i="43" s="1"/>
  <c r="D190" i="43"/>
  <c r="C191" i="43"/>
  <c r="F189" i="42"/>
  <c r="G189" i="42" s="1"/>
  <c r="H189" i="42" s="1"/>
  <c r="D190" i="42"/>
  <c r="E189" i="42"/>
  <c r="F191" i="42" s="1"/>
  <c r="G191" i="42" s="1"/>
  <c r="H191" i="42" s="1"/>
  <c r="C191" i="42"/>
  <c r="F189" i="41"/>
  <c r="G189" i="41" s="1"/>
  <c r="H189" i="41" s="1"/>
  <c r="D190" i="41"/>
  <c r="E189" i="41"/>
  <c r="F191" i="41" s="1"/>
  <c r="G191" i="41" s="1"/>
  <c r="H191" i="41" s="1"/>
  <c r="C191" i="41"/>
  <c r="E189" i="40"/>
  <c r="F191" i="40" s="1"/>
  <c r="G191" i="40" s="1"/>
  <c r="H191" i="40" s="1"/>
  <c r="F189" i="40"/>
  <c r="G189" i="40" s="1"/>
  <c r="H189" i="40" s="1"/>
  <c r="C191" i="40"/>
  <c r="D190" i="40"/>
  <c r="F188" i="39"/>
  <c r="G188" i="39" s="1"/>
  <c r="H188" i="39" s="1"/>
  <c r="E188" i="39"/>
  <c r="D189" i="39"/>
  <c r="D189" i="38"/>
  <c r="F188" i="38"/>
  <c r="G188" i="38" s="1"/>
  <c r="H188" i="38" s="1"/>
  <c r="E188" i="38"/>
  <c r="F188" i="37"/>
  <c r="G188" i="37" s="1"/>
  <c r="H188" i="37" s="1"/>
  <c r="E188" i="37"/>
  <c r="D189" i="37"/>
  <c r="D190" i="36"/>
  <c r="F189" i="36"/>
  <c r="G189" i="36" s="1"/>
  <c r="H189" i="36" s="1"/>
  <c r="E189" i="36"/>
  <c r="F191" i="36" s="1"/>
  <c r="G191" i="36" s="1"/>
  <c r="H191" i="36" s="1"/>
  <c r="C191" i="36"/>
  <c r="E189" i="35"/>
  <c r="F191" i="35" s="1"/>
  <c r="G191" i="35" s="1"/>
  <c r="H191" i="35" s="1"/>
  <c r="D190" i="35"/>
  <c r="C191" i="35"/>
  <c r="F189" i="35"/>
  <c r="G189" i="35" s="1"/>
  <c r="H189" i="35" s="1"/>
  <c r="D192" i="34"/>
  <c r="E191" i="34"/>
  <c r="E191" i="33"/>
  <c r="D192" i="33"/>
  <c r="D193" i="32"/>
  <c r="F192" i="32"/>
  <c r="G192" i="32" s="1"/>
  <c r="H192" i="32" s="1"/>
  <c r="E192" i="32"/>
  <c r="E185" i="3"/>
  <c r="F185" i="3"/>
  <c r="G185" i="3" s="1"/>
  <c r="H185" i="3" s="1"/>
  <c r="D186" i="3"/>
  <c r="F190" i="51" l="1"/>
  <c r="G190" i="51" s="1"/>
  <c r="H190" i="51" s="1"/>
  <c r="I191" i="51" s="1"/>
  <c r="E190" i="51"/>
  <c r="D191" i="51"/>
  <c r="D190" i="50"/>
  <c r="F189" i="50"/>
  <c r="G189" i="50" s="1"/>
  <c r="H189" i="50" s="1"/>
  <c r="E189" i="50"/>
  <c r="F191" i="50" s="1"/>
  <c r="G191" i="50" s="1"/>
  <c r="H191" i="50" s="1"/>
  <c r="C191" i="50"/>
  <c r="I191" i="49"/>
  <c r="D192" i="49"/>
  <c r="E191" i="49"/>
  <c r="F190" i="48"/>
  <c r="G190" i="48" s="1"/>
  <c r="H190" i="48" s="1"/>
  <c r="I191" i="48" s="1"/>
  <c r="E190" i="48"/>
  <c r="D191" i="48"/>
  <c r="D190" i="47"/>
  <c r="E189" i="47"/>
  <c r="F191" i="47" s="1"/>
  <c r="G191" i="47" s="1"/>
  <c r="H191" i="47" s="1"/>
  <c r="F189" i="47"/>
  <c r="G189" i="47" s="1"/>
  <c r="H189" i="47" s="1"/>
  <c r="C191" i="47"/>
  <c r="F190" i="46"/>
  <c r="G190" i="46" s="1"/>
  <c r="H190" i="46" s="1"/>
  <c r="I191" i="46" s="1"/>
  <c r="E190" i="46"/>
  <c r="D191" i="46"/>
  <c r="F189" i="45"/>
  <c r="G189" i="45" s="1"/>
  <c r="H189" i="45" s="1"/>
  <c r="D190" i="45"/>
  <c r="E189" i="45"/>
  <c r="C191" i="45"/>
  <c r="F190" i="44"/>
  <c r="G190" i="44" s="1"/>
  <c r="H190" i="44" s="1"/>
  <c r="I191" i="44" s="1"/>
  <c r="E190" i="44"/>
  <c r="D191" i="44"/>
  <c r="F190" i="43"/>
  <c r="G190" i="43" s="1"/>
  <c r="H190" i="43" s="1"/>
  <c r="I191" i="43" s="1"/>
  <c r="D191" i="43"/>
  <c r="E190" i="43"/>
  <c r="F190" i="42"/>
  <c r="G190" i="42" s="1"/>
  <c r="H190" i="42" s="1"/>
  <c r="E190" i="42"/>
  <c r="D191" i="42"/>
  <c r="I191" i="42"/>
  <c r="F190" i="41"/>
  <c r="G190" i="41" s="1"/>
  <c r="H190" i="41" s="1"/>
  <c r="I191" i="41" s="1"/>
  <c r="D191" i="41"/>
  <c r="E190" i="41"/>
  <c r="D191" i="40"/>
  <c r="F190" i="40"/>
  <c r="G190" i="40" s="1"/>
  <c r="H190" i="40" s="1"/>
  <c r="I191" i="40" s="1"/>
  <c r="E190" i="40"/>
  <c r="D190" i="39"/>
  <c r="F189" i="39"/>
  <c r="G189" i="39" s="1"/>
  <c r="H189" i="39" s="1"/>
  <c r="E189" i="39"/>
  <c r="F191" i="39" s="1"/>
  <c r="G191" i="39" s="1"/>
  <c r="H191" i="39" s="1"/>
  <c r="C191" i="39"/>
  <c r="D190" i="38"/>
  <c r="F189" i="38"/>
  <c r="G189" i="38" s="1"/>
  <c r="H189" i="38" s="1"/>
  <c r="E189" i="38"/>
  <c r="F191" i="38" s="1"/>
  <c r="G191" i="38" s="1"/>
  <c r="H191" i="38" s="1"/>
  <c r="C191" i="38"/>
  <c r="F189" i="37"/>
  <c r="G189" i="37" s="1"/>
  <c r="H189" i="37" s="1"/>
  <c r="D190" i="37"/>
  <c r="E189" i="37"/>
  <c r="F191" i="37" s="1"/>
  <c r="G191" i="37" s="1"/>
  <c r="H191" i="37" s="1"/>
  <c r="C191" i="37"/>
  <c r="F190" i="36"/>
  <c r="G190" i="36" s="1"/>
  <c r="H190" i="36" s="1"/>
  <c r="I191" i="36" s="1"/>
  <c r="E190" i="36"/>
  <c r="D191" i="36"/>
  <c r="F190" i="35"/>
  <c r="G190" i="35" s="1"/>
  <c r="H190" i="35" s="1"/>
  <c r="I191" i="35" s="1"/>
  <c r="D191" i="35"/>
  <c r="E190" i="35"/>
  <c r="D193" i="34"/>
  <c r="F192" i="34"/>
  <c r="G192" i="34" s="1"/>
  <c r="H192" i="34" s="1"/>
  <c r="E192" i="34"/>
  <c r="D193" i="33"/>
  <c r="E192" i="33"/>
  <c r="F192" i="33"/>
  <c r="G192" i="33" s="1"/>
  <c r="H192" i="33" s="1"/>
  <c r="E193" i="32"/>
  <c r="D194" i="32"/>
  <c r="F193" i="32"/>
  <c r="G193" i="32" s="1"/>
  <c r="H193" i="32" s="1"/>
  <c r="D187" i="3"/>
  <c r="E186" i="3"/>
  <c r="F186" i="3"/>
  <c r="G186" i="3" s="1"/>
  <c r="H186" i="3" s="1"/>
  <c r="D192" i="51" l="1"/>
  <c r="E191" i="51"/>
  <c r="F190" i="50"/>
  <c r="G190" i="50" s="1"/>
  <c r="H190" i="50" s="1"/>
  <c r="I191" i="50" s="1"/>
  <c r="E190" i="50"/>
  <c r="D191" i="50"/>
  <c r="D193" i="49"/>
  <c r="F192" i="49"/>
  <c r="G192" i="49" s="1"/>
  <c r="H192" i="49" s="1"/>
  <c r="E192" i="49"/>
  <c r="E191" i="48"/>
  <c r="D192" i="48"/>
  <c r="F190" i="47"/>
  <c r="G190" i="47" s="1"/>
  <c r="H190" i="47" s="1"/>
  <c r="I191" i="47" s="1"/>
  <c r="E190" i="47"/>
  <c r="D191" i="47"/>
  <c r="D192" i="46"/>
  <c r="E191" i="46"/>
  <c r="F190" i="45"/>
  <c r="G190" i="45" s="1"/>
  <c r="H190" i="45" s="1"/>
  <c r="D191" i="45"/>
  <c r="E190" i="45"/>
  <c r="F191" i="45" s="1"/>
  <c r="G191" i="45" s="1"/>
  <c r="H191" i="45" s="1"/>
  <c r="D192" i="44"/>
  <c r="E191" i="44"/>
  <c r="E191" i="43"/>
  <c r="D192" i="43"/>
  <c r="D192" i="42"/>
  <c r="E191" i="42"/>
  <c r="D192" i="41"/>
  <c r="E191" i="41"/>
  <c r="D192" i="40"/>
  <c r="E191" i="40"/>
  <c r="F190" i="39"/>
  <c r="G190" i="39" s="1"/>
  <c r="H190" i="39" s="1"/>
  <c r="I191" i="39" s="1"/>
  <c r="D191" i="39"/>
  <c r="E190" i="39"/>
  <c r="E190" i="38"/>
  <c r="F190" i="38"/>
  <c r="G190" i="38" s="1"/>
  <c r="H190" i="38" s="1"/>
  <c r="I191" i="38" s="1"/>
  <c r="D191" i="38"/>
  <c r="F190" i="37"/>
  <c r="G190" i="37" s="1"/>
  <c r="H190" i="37" s="1"/>
  <c r="I191" i="37" s="1"/>
  <c r="D191" i="37"/>
  <c r="E190" i="37"/>
  <c r="E191" i="36"/>
  <c r="D192" i="36"/>
  <c r="E191" i="35"/>
  <c r="D192" i="35"/>
  <c r="E193" i="34"/>
  <c r="F193" i="34"/>
  <c r="G193" i="34" s="1"/>
  <c r="H193" i="34" s="1"/>
  <c r="D194" i="34"/>
  <c r="E193" i="33"/>
  <c r="D194" i="33"/>
  <c r="F193" i="33"/>
  <c r="G193" i="33" s="1"/>
  <c r="H193" i="33" s="1"/>
  <c r="D195" i="32"/>
  <c r="F194" i="32"/>
  <c r="G194" i="32" s="1"/>
  <c r="H194" i="32" s="1"/>
  <c r="E194" i="32"/>
  <c r="E187" i="3"/>
  <c r="F187" i="3"/>
  <c r="G187" i="3" s="1"/>
  <c r="H187" i="3" s="1"/>
  <c r="D188" i="3"/>
  <c r="D193" i="51" l="1"/>
  <c r="F192" i="51"/>
  <c r="G192" i="51" s="1"/>
  <c r="H192" i="51" s="1"/>
  <c r="E192" i="51"/>
  <c r="D192" i="50"/>
  <c r="E191" i="50"/>
  <c r="E193" i="49"/>
  <c r="F193" i="49"/>
  <c r="G193" i="49" s="1"/>
  <c r="H193" i="49" s="1"/>
  <c r="D194" i="49"/>
  <c r="D193" i="48"/>
  <c r="E192" i="48"/>
  <c r="F192" i="48"/>
  <c r="G192" i="48" s="1"/>
  <c r="H192" i="48" s="1"/>
  <c r="D192" i="47"/>
  <c r="E191" i="47"/>
  <c r="D193" i="46"/>
  <c r="E192" i="46"/>
  <c r="F192" i="46"/>
  <c r="G192" i="46" s="1"/>
  <c r="H192" i="46" s="1"/>
  <c r="I191" i="45"/>
  <c r="E191" i="45"/>
  <c r="D192" i="45"/>
  <c r="D193" i="44"/>
  <c r="E192" i="44"/>
  <c r="F192" i="44"/>
  <c r="G192" i="44" s="1"/>
  <c r="H192" i="44" s="1"/>
  <c r="D193" i="43"/>
  <c r="E192" i="43"/>
  <c r="F192" i="43"/>
  <c r="G192" i="43" s="1"/>
  <c r="H192" i="43" s="1"/>
  <c r="F192" i="42"/>
  <c r="G192" i="42" s="1"/>
  <c r="H192" i="42" s="1"/>
  <c r="E192" i="42"/>
  <c r="D193" i="42"/>
  <c r="E192" i="41"/>
  <c r="D193" i="41"/>
  <c r="F192" i="41"/>
  <c r="G192" i="41" s="1"/>
  <c r="H192" i="41" s="1"/>
  <c r="E192" i="40"/>
  <c r="D193" i="40"/>
  <c r="F192" i="40"/>
  <c r="G192" i="40" s="1"/>
  <c r="H192" i="40" s="1"/>
  <c r="E191" i="39"/>
  <c r="D192" i="39"/>
  <c r="D192" i="38"/>
  <c r="E191" i="38"/>
  <c r="E191" i="37"/>
  <c r="D192" i="37"/>
  <c r="D193" i="36"/>
  <c r="F192" i="36"/>
  <c r="G192" i="36" s="1"/>
  <c r="H192" i="36" s="1"/>
  <c r="E192" i="36"/>
  <c r="F192" i="35"/>
  <c r="G192" i="35" s="1"/>
  <c r="H192" i="35" s="1"/>
  <c r="D193" i="35"/>
  <c r="E192" i="35"/>
  <c r="D195" i="34"/>
  <c r="E194" i="34"/>
  <c r="F194" i="34"/>
  <c r="G194" i="34" s="1"/>
  <c r="H194" i="34" s="1"/>
  <c r="F194" i="33"/>
  <c r="G194" i="33" s="1"/>
  <c r="H194" i="33" s="1"/>
  <c r="D195" i="33"/>
  <c r="E194" i="33"/>
  <c r="F195" i="32"/>
  <c r="G195" i="32" s="1"/>
  <c r="H195" i="32" s="1"/>
  <c r="E195" i="32"/>
  <c r="D196" i="32"/>
  <c r="D189" i="3"/>
  <c r="F188" i="3"/>
  <c r="G188" i="3" s="1"/>
  <c r="H188" i="3" s="1"/>
  <c r="E188" i="3"/>
  <c r="E193" i="51" l="1"/>
  <c r="D194" i="51"/>
  <c r="F193" i="51"/>
  <c r="G193" i="51" s="1"/>
  <c r="H193" i="51" s="1"/>
  <c r="D193" i="50"/>
  <c r="E192" i="50"/>
  <c r="F192" i="50"/>
  <c r="G192" i="50" s="1"/>
  <c r="H192" i="50" s="1"/>
  <c r="D195" i="49"/>
  <c r="E194" i="49"/>
  <c r="F194" i="49"/>
  <c r="G194" i="49" s="1"/>
  <c r="H194" i="49" s="1"/>
  <c r="E193" i="48"/>
  <c r="F193" i="48"/>
  <c r="G193" i="48" s="1"/>
  <c r="H193" i="48" s="1"/>
  <c r="D194" i="48"/>
  <c r="D193" i="47"/>
  <c r="F192" i="47"/>
  <c r="G192" i="47" s="1"/>
  <c r="H192" i="47" s="1"/>
  <c r="E192" i="47"/>
  <c r="E193" i="46"/>
  <c r="F193" i="46"/>
  <c r="G193" i="46" s="1"/>
  <c r="H193" i="46" s="1"/>
  <c r="D194" i="46"/>
  <c r="D193" i="45"/>
  <c r="F192" i="45"/>
  <c r="G192" i="45" s="1"/>
  <c r="H192" i="45" s="1"/>
  <c r="E192" i="45"/>
  <c r="E193" i="44"/>
  <c r="F193" i="44"/>
  <c r="G193" i="44" s="1"/>
  <c r="H193" i="44" s="1"/>
  <c r="D194" i="44"/>
  <c r="E193" i="43"/>
  <c r="F193" i="43"/>
  <c r="G193" i="43" s="1"/>
  <c r="H193" i="43" s="1"/>
  <c r="D194" i="43"/>
  <c r="E193" i="42"/>
  <c r="F193" i="42"/>
  <c r="G193" i="42" s="1"/>
  <c r="H193" i="42" s="1"/>
  <c r="D194" i="42"/>
  <c r="E193" i="41"/>
  <c r="F193" i="41"/>
  <c r="G193" i="41" s="1"/>
  <c r="H193" i="41" s="1"/>
  <c r="D194" i="41"/>
  <c r="E193" i="40"/>
  <c r="D194" i="40"/>
  <c r="F193" i="40"/>
  <c r="G193" i="40" s="1"/>
  <c r="H193" i="40" s="1"/>
  <c r="D193" i="39"/>
  <c r="F192" i="39"/>
  <c r="G192" i="39" s="1"/>
  <c r="H192" i="39" s="1"/>
  <c r="E192" i="39"/>
  <c r="D193" i="38"/>
  <c r="F192" i="38"/>
  <c r="G192" i="38" s="1"/>
  <c r="H192" i="38" s="1"/>
  <c r="E192" i="38"/>
  <c r="D193" i="37"/>
  <c r="F192" i="37"/>
  <c r="G192" i="37" s="1"/>
  <c r="H192" i="37" s="1"/>
  <c r="E192" i="37"/>
  <c r="E193" i="36"/>
  <c r="F193" i="36"/>
  <c r="G193" i="36" s="1"/>
  <c r="H193" i="36" s="1"/>
  <c r="D194" i="36"/>
  <c r="E193" i="35"/>
  <c r="D194" i="35"/>
  <c r="F193" i="35"/>
  <c r="G193" i="35" s="1"/>
  <c r="H193" i="35" s="1"/>
  <c r="F195" i="34"/>
  <c r="G195" i="34" s="1"/>
  <c r="H195" i="34" s="1"/>
  <c r="D196" i="34"/>
  <c r="E195" i="34"/>
  <c r="F195" i="33"/>
  <c r="G195" i="33" s="1"/>
  <c r="H195" i="33" s="1"/>
  <c r="E195" i="33"/>
  <c r="D196" i="33"/>
  <c r="F196" i="32"/>
  <c r="G196" i="32" s="1"/>
  <c r="H196" i="32" s="1"/>
  <c r="D197" i="32"/>
  <c r="E196" i="32"/>
  <c r="C198" i="32"/>
  <c r="C191" i="3"/>
  <c r="D190" i="3"/>
  <c r="E189" i="3"/>
  <c r="F191" i="3" s="1"/>
  <c r="G191" i="3" s="1"/>
  <c r="H191" i="3" s="1"/>
  <c r="F189" i="3"/>
  <c r="G189" i="3" s="1"/>
  <c r="H189" i="3" s="1"/>
  <c r="D195" i="51" l="1"/>
  <c r="F194" i="51"/>
  <c r="G194" i="51" s="1"/>
  <c r="H194" i="51" s="1"/>
  <c r="E194" i="51"/>
  <c r="E193" i="50"/>
  <c r="D194" i="50"/>
  <c r="F193" i="50"/>
  <c r="G193" i="50" s="1"/>
  <c r="H193" i="50" s="1"/>
  <c r="F195" i="49"/>
  <c r="G195" i="49" s="1"/>
  <c r="H195" i="49" s="1"/>
  <c r="E195" i="49"/>
  <c r="D196" i="49"/>
  <c r="D195" i="48"/>
  <c r="F194" i="48"/>
  <c r="G194" i="48" s="1"/>
  <c r="H194" i="48" s="1"/>
  <c r="E194" i="48"/>
  <c r="E193" i="47"/>
  <c r="F193" i="47"/>
  <c r="G193" i="47" s="1"/>
  <c r="H193" i="47" s="1"/>
  <c r="D194" i="47"/>
  <c r="D195" i="46"/>
  <c r="F194" i="46"/>
  <c r="G194" i="46" s="1"/>
  <c r="H194" i="46" s="1"/>
  <c r="E194" i="46"/>
  <c r="E193" i="45"/>
  <c r="D194" i="45"/>
  <c r="F193" i="45"/>
  <c r="G193" i="45" s="1"/>
  <c r="H193" i="45" s="1"/>
  <c r="D195" i="44"/>
  <c r="F194" i="44"/>
  <c r="G194" i="44" s="1"/>
  <c r="H194" i="44" s="1"/>
  <c r="E194" i="44"/>
  <c r="D195" i="43"/>
  <c r="F194" i="43"/>
  <c r="G194" i="43" s="1"/>
  <c r="H194" i="43" s="1"/>
  <c r="E194" i="43"/>
  <c r="F194" i="42"/>
  <c r="G194" i="42" s="1"/>
  <c r="H194" i="42" s="1"/>
  <c r="E194" i="42"/>
  <c r="D195" i="42"/>
  <c r="D195" i="41"/>
  <c r="E194" i="41"/>
  <c r="F194" i="41"/>
  <c r="G194" i="41" s="1"/>
  <c r="H194" i="41" s="1"/>
  <c r="D195" i="40"/>
  <c r="E194" i="40"/>
  <c r="F194" i="40"/>
  <c r="G194" i="40" s="1"/>
  <c r="H194" i="40" s="1"/>
  <c r="E193" i="39"/>
  <c r="D194" i="39"/>
  <c r="F193" i="39"/>
  <c r="G193" i="39" s="1"/>
  <c r="H193" i="39" s="1"/>
  <c r="E193" i="38"/>
  <c r="D194" i="38"/>
  <c r="F193" i="38"/>
  <c r="G193" i="38" s="1"/>
  <c r="H193" i="38" s="1"/>
  <c r="E193" i="37"/>
  <c r="D194" i="37"/>
  <c r="F193" i="37"/>
  <c r="G193" i="37" s="1"/>
  <c r="H193" i="37" s="1"/>
  <c r="D195" i="36"/>
  <c r="F194" i="36"/>
  <c r="G194" i="36" s="1"/>
  <c r="H194" i="36" s="1"/>
  <c r="E194" i="36"/>
  <c r="E194" i="35"/>
  <c r="F194" i="35"/>
  <c r="G194" i="35" s="1"/>
  <c r="H194" i="35" s="1"/>
  <c r="D195" i="35"/>
  <c r="E196" i="34"/>
  <c r="F198" i="34" s="1"/>
  <c r="G198" i="34" s="1"/>
  <c r="H198" i="34" s="1"/>
  <c r="F196" i="34"/>
  <c r="G196" i="34" s="1"/>
  <c r="H196" i="34" s="1"/>
  <c r="D197" i="34"/>
  <c r="C198" i="34"/>
  <c r="F196" i="33"/>
  <c r="G196" i="33" s="1"/>
  <c r="H196" i="33" s="1"/>
  <c r="D197" i="33"/>
  <c r="E196" i="33"/>
  <c r="F198" i="33" s="1"/>
  <c r="G198" i="33" s="1"/>
  <c r="H198" i="33" s="1"/>
  <c r="C198" i="33"/>
  <c r="F197" i="32"/>
  <c r="G197" i="32" s="1"/>
  <c r="H197" i="32" s="1"/>
  <c r="D198" i="32"/>
  <c r="E197" i="32"/>
  <c r="F198" i="32" s="1"/>
  <c r="G198" i="32" s="1"/>
  <c r="H198" i="32" s="1"/>
  <c r="D191" i="3"/>
  <c r="F190" i="3"/>
  <c r="G190" i="3" s="1"/>
  <c r="H190" i="3" s="1"/>
  <c r="I191" i="3" s="1"/>
  <c r="E190" i="3"/>
  <c r="F195" i="51" l="1"/>
  <c r="G195" i="51" s="1"/>
  <c r="H195" i="51" s="1"/>
  <c r="E195" i="51"/>
  <c r="D196" i="51"/>
  <c r="D195" i="50"/>
  <c r="F194" i="50"/>
  <c r="G194" i="50" s="1"/>
  <c r="H194" i="50" s="1"/>
  <c r="E194" i="50"/>
  <c r="F196" i="49"/>
  <c r="G196" i="49" s="1"/>
  <c r="H196" i="49" s="1"/>
  <c r="E196" i="49"/>
  <c r="F198" i="49" s="1"/>
  <c r="G198" i="49" s="1"/>
  <c r="H198" i="49" s="1"/>
  <c r="D197" i="49"/>
  <c r="C198" i="49"/>
  <c r="D196" i="48"/>
  <c r="E195" i="48"/>
  <c r="F195" i="48"/>
  <c r="G195" i="48" s="1"/>
  <c r="H195" i="48" s="1"/>
  <c r="D195" i="47"/>
  <c r="F194" i="47"/>
  <c r="G194" i="47" s="1"/>
  <c r="H194" i="47" s="1"/>
  <c r="E194" i="47"/>
  <c r="D196" i="46"/>
  <c r="F195" i="46"/>
  <c r="G195" i="46" s="1"/>
  <c r="H195" i="46" s="1"/>
  <c r="E195" i="46"/>
  <c r="F194" i="45"/>
  <c r="G194" i="45" s="1"/>
  <c r="H194" i="45" s="1"/>
  <c r="E194" i="45"/>
  <c r="D195" i="45"/>
  <c r="F195" i="44"/>
  <c r="G195" i="44" s="1"/>
  <c r="H195" i="44" s="1"/>
  <c r="D196" i="44"/>
  <c r="E195" i="44"/>
  <c r="D196" i="43"/>
  <c r="F195" i="43"/>
  <c r="G195" i="43" s="1"/>
  <c r="H195" i="43" s="1"/>
  <c r="E195" i="43"/>
  <c r="D196" i="42"/>
  <c r="F195" i="42"/>
  <c r="G195" i="42" s="1"/>
  <c r="H195" i="42" s="1"/>
  <c r="E195" i="42"/>
  <c r="E195" i="41"/>
  <c r="D196" i="41"/>
  <c r="F195" i="41"/>
  <c r="G195" i="41" s="1"/>
  <c r="H195" i="41" s="1"/>
  <c r="D196" i="40"/>
  <c r="F195" i="40"/>
  <c r="G195" i="40" s="1"/>
  <c r="H195" i="40" s="1"/>
  <c r="E195" i="40"/>
  <c r="F194" i="39"/>
  <c r="G194" i="39" s="1"/>
  <c r="H194" i="39" s="1"/>
  <c r="E194" i="39"/>
  <c r="D195" i="39"/>
  <c r="E194" i="38"/>
  <c r="F194" i="38"/>
  <c r="G194" i="38" s="1"/>
  <c r="H194" i="38" s="1"/>
  <c r="D195" i="38"/>
  <c r="F194" i="37"/>
  <c r="G194" i="37" s="1"/>
  <c r="H194" i="37" s="1"/>
  <c r="E194" i="37"/>
  <c r="D195" i="37"/>
  <c r="F195" i="36"/>
  <c r="G195" i="36" s="1"/>
  <c r="H195" i="36" s="1"/>
  <c r="D196" i="36"/>
  <c r="E195" i="36"/>
  <c r="D196" i="35"/>
  <c r="F195" i="35"/>
  <c r="G195" i="35" s="1"/>
  <c r="H195" i="35" s="1"/>
  <c r="E195" i="35"/>
  <c r="D198" i="34"/>
  <c r="E197" i="34"/>
  <c r="F197" i="34"/>
  <c r="G197" i="34" s="1"/>
  <c r="H197" i="34" s="1"/>
  <c r="I198" i="34" s="1"/>
  <c r="E197" i="33"/>
  <c r="D198" i="33"/>
  <c r="F197" i="33"/>
  <c r="G197" i="33" s="1"/>
  <c r="H197" i="33" s="1"/>
  <c r="I198" i="33" s="1"/>
  <c r="I198" i="32"/>
  <c r="E198" i="32"/>
  <c r="D199" i="32"/>
  <c r="E191" i="3"/>
  <c r="D192" i="3"/>
  <c r="E196" i="51" l="1"/>
  <c r="F198" i="51" s="1"/>
  <c r="G198" i="51" s="1"/>
  <c r="H198" i="51" s="1"/>
  <c r="F196" i="51"/>
  <c r="G196" i="51" s="1"/>
  <c r="H196" i="51" s="1"/>
  <c r="D197" i="51"/>
  <c r="C198" i="51"/>
  <c r="F195" i="50"/>
  <c r="G195" i="50" s="1"/>
  <c r="H195" i="50" s="1"/>
  <c r="E195" i="50"/>
  <c r="D196" i="50"/>
  <c r="D198" i="49"/>
  <c r="F197" i="49"/>
  <c r="G197" i="49" s="1"/>
  <c r="H197" i="49" s="1"/>
  <c r="E197" i="49"/>
  <c r="I198" i="49"/>
  <c r="F196" i="48"/>
  <c r="G196" i="48" s="1"/>
  <c r="H196" i="48" s="1"/>
  <c r="E196" i="48"/>
  <c r="F198" i="48" s="1"/>
  <c r="G198" i="48" s="1"/>
  <c r="H198" i="48" s="1"/>
  <c r="D197" i="48"/>
  <c r="C198" i="48"/>
  <c r="F195" i="47"/>
  <c r="G195" i="47" s="1"/>
  <c r="H195" i="47" s="1"/>
  <c r="E195" i="47"/>
  <c r="D196" i="47"/>
  <c r="F196" i="46"/>
  <c r="G196" i="46" s="1"/>
  <c r="H196" i="46" s="1"/>
  <c r="E196" i="46"/>
  <c r="F198" i="46" s="1"/>
  <c r="G198" i="46" s="1"/>
  <c r="H198" i="46" s="1"/>
  <c r="D197" i="46"/>
  <c r="C198" i="46"/>
  <c r="D196" i="45"/>
  <c r="F195" i="45"/>
  <c r="G195" i="45" s="1"/>
  <c r="H195" i="45" s="1"/>
  <c r="E195" i="45"/>
  <c r="E196" i="44"/>
  <c r="F198" i="44" s="1"/>
  <c r="G198" i="44" s="1"/>
  <c r="H198" i="44" s="1"/>
  <c r="D197" i="44"/>
  <c r="F196" i="44"/>
  <c r="G196" i="44" s="1"/>
  <c r="H196" i="44" s="1"/>
  <c r="C198" i="44"/>
  <c r="F196" i="43"/>
  <c r="G196" i="43" s="1"/>
  <c r="H196" i="43" s="1"/>
  <c r="E196" i="43"/>
  <c r="D197" i="43"/>
  <c r="C198" i="43"/>
  <c r="F196" i="42"/>
  <c r="G196" i="42" s="1"/>
  <c r="H196" i="42" s="1"/>
  <c r="D197" i="42"/>
  <c r="C198" i="42"/>
  <c r="E196" i="42"/>
  <c r="F198" i="42" s="1"/>
  <c r="G198" i="42" s="1"/>
  <c r="H198" i="42" s="1"/>
  <c r="E196" i="41"/>
  <c r="F198" i="41" s="1"/>
  <c r="G198" i="41" s="1"/>
  <c r="H198" i="41" s="1"/>
  <c r="C198" i="41"/>
  <c r="F196" i="41"/>
  <c r="G196" i="41" s="1"/>
  <c r="H196" i="41" s="1"/>
  <c r="D197" i="41"/>
  <c r="E196" i="40"/>
  <c r="F198" i="40" s="1"/>
  <c r="G198" i="40" s="1"/>
  <c r="H198" i="40" s="1"/>
  <c r="C198" i="40"/>
  <c r="D197" i="40"/>
  <c r="F196" i="40"/>
  <c r="G196" i="40" s="1"/>
  <c r="H196" i="40" s="1"/>
  <c r="D196" i="39"/>
  <c r="F195" i="39"/>
  <c r="G195" i="39" s="1"/>
  <c r="H195" i="39" s="1"/>
  <c r="E195" i="39"/>
  <c r="D196" i="38"/>
  <c r="F195" i="38"/>
  <c r="G195" i="38" s="1"/>
  <c r="H195" i="38" s="1"/>
  <c r="E195" i="38"/>
  <c r="D196" i="37"/>
  <c r="F195" i="37"/>
  <c r="G195" i="37" s="1"/>
  <c r="H195" i="37" s="1"/>
  <c r="E195" i="37"/>
  <c r="F196" i="36"/>
  <c r="G196" i="36" s="1"/>
  <c r="H196" i="36" s="1"/>
  <c r="E196" i="36"/>
  <c r="F198" i="36" s="1"/>
  <c r="G198" i="36" s="1"/>
  <c r="H198" i="36" s="1"/>
  <c r="D197" i="36"/>
  <c r="C198" i="36"/>
  <c r="D197" i="35"/>
  <c r="F196" i="35"/>
  <c r="G196" i="35" s="1"/>
  <c r="H196" i="35" s="1"/>
  <c r="C198" i="35"/>
  <c r="E196" i="35"/>
  <c r="E198" i="34"/>
  <c r="D199" i="34"/>
  <c r="E198" i="33"/>
  <c r="D199" i="33"/>
  <c r="D200" i="32"/>
  <c r="F199" i="32"/>
  <c r="G199" i="32" s="1"/>
  <c r="H199" i="32" s="1"/>
  <c r="E199" i="32"/>
  <c r="D193" i="3"/>
  <c r="F192" i="3"/>
  <c r="G192" i="3" s="1"/>
  <c r="H192" i="3" s="1"/>
  <c r="E192" i="3"/>
  <c r="D198" i="51" l="1"/>
  <c r="F197" i="51"/>
  <c r="G197" i="51" s="1"/>
  <c r="H197" i="51" s="1"/>
  <c r="I198" i="51" s="1"/>
  <c r="E197" i="51"/>
  <c r="E196" i="50"/>
  <c r="F198" i="50" s="1"/>
  <c r="G198" i="50" s="1"/>
  <c r="H198" i="50" s="1"/>
  <c r="F196" i="50"/>
  <c r="G196" i="50" s="1"/>
  <c r="H196" i="50" s="1"/>
  <c r="D197" i="50"/>
  <c r="C198" i="50"/>
  <c r="E198" i="49"/>
  <c r="D199" i="49"/>
  <c r="D198" i="48"/>
  <c r="F197" i="48"/>
  <c r="G197" i="48" s="1"/>
  <c r="H197" i="48" s="1"/>
  <c r="I198" i="48" s="1"/>
  <c r="E197" i="48"/>
  <c r="F196" i="47"/>
  <c r="G196" i="47" s="1"/>
  <c r="H196" i="47" s="1"/>
  <c r="D197" i="47"/>
  <c r="E196" i="47"/>
  <c r="C198" i="47"/>
  <c r="D198" i="46"/>
  <c r="F197" i="46"/>
  <c r="G197" i="46" s="1"/>
  <c r="H197" i="46" s="1"/>
  <c r="I198" i="46" s="1"/>
  <c r="E197" i="46"/>
  <c r="D197" i="45"/>
  <c r="F196" i="45"/>
  <c r="G196" i="45" s="1"/>
  <c r="H196" i="45" s="1"/>
  <c r="E196" i="45"/>
  <c r="F198" i="45" s="1"/>
  <c r="G198" i="45" s="1"/>
  <c r="H198" i="45" s="1"/>
  <c r="C198" i="45"/>
  <c r="D198" i="44"/>
  <c r="E197" i="44"/>
  <c r="F197" i="44"/>
  <c r="G197" i="44" s="1"/>
  <c r="H197" i="44" s="1"/>
  <c r="I198" i="44"/>
  <c r="D198" i="43"/>
  <c r="F197" i="43"/>
  <c r="G197" i="43" s="1"/>
  <c r="H197" i="43" s="1"/>
  <c r="E197" i="43"/>
  <c r="F198" i="43" s="1"/>
  <c r="G198" i="43" s="1"/>
  <c r="H198" i="43" s="1"/>
  <c r="I198" i="43" s="1"/>
  <c r="E197" i="42"/>
  <c r="F197" i="42"/>
  <c r="G197" i="42" s="1"/>
  <c r="H197" i="42" s="1"/>
  <c r="I198" i="42" s="1"/>
  <c r="D198" i="42"/>
  <c r="D198" i="41"/>
  <c r="F197" i="41"/>
  <c r="G197" i="41" s="1"/>
  <c r="H197" i="41" s="1"/>
  <c r="I198" i="41" s="1"/>
  <c r="E197" i="41"/>
  <c r="F197" i="40"/>
  <c r="G197" i="40" s="1"/>
  <c r="H197" i="40" s="1"/>
  <c r="E197" i="40"/>
  <c r="D198" i="40"/>
  <c r="I198" i="40"/>
  <c r="E196" i="39"/>
  <c r="F198" i="39" s="1"/>
  <c r="G198" i="39" s="1"/>
  <c r="H198" i="39" s="1"/>
  <c r="F196" i="39"/>
  <c r="G196" i="39" s="1"/>
  <c r="H196" i="39" s="1"/>
  <c r="D197" i="39"/>
  <c r="C198" i="39"/>
  <c r="D197" i="38"/>
  <c r="F196" i="38"/>
  <c r="G196" i="38" s="1"/>
  <c r="H196" i="38" s="1"/>
  <c r="E196" i="38"/>
  <c r="F198" i="38" s="1"/>
  <c r="G198" i="38" s="1"/>
  <c r="H198" i="38" s="1"/>
  <c r="C198" i="38"/>
  <c r="D197" i="37"/>
  <c r="E196" i="37"/>
  <c r="F198" i="37" s="1"/>
  <c r="G198" i="37" s="1"/>
  <c r="H198" i="37" s="1"/>
  <c r="F196" i="37"/>
  <c r="G196" i="37" s="1"/>
  <c r="H196" i="37" s="1"/>
  <c r="C198" i="37"/>
  <c r="D198" i="36"/>
  <c r="F197" i="36"/>
  <c r="G197" i="36" s="1"/>
  <c r="H197" i="36" s="1"/>
  <c r="E197" i="36"/>
  <c r="I198" i="36"/>
  <c r="D198" i="35"/>
  <c r="E197" i="35"/>
  <c r="F198" i="35" s="1"/>
  <c r="G198" i="35" s="1"/>
  <c r="H198" i="35" s="1"/>
  <c r="F197" i="35"/>
  <c r="G197" i="35" s="1"/>
  <c r="H197" i="35" s="1"/>
  <c r="F199" i="34"/>
  <c r="G199" i="34" s="1"/>
  <c r="H199" i="34" s="1"/>
  <c r="E199" i="34"/>
  <c r="D200" i="34"/>
  <c r="D200" i="33"/>
  <c r="E199" i="33"/>
  <c r="F199" i="33"/>
  <c r="G199" i="33" s="1"/>
  <c r="H199" i="33" s="1"/>
  <c r="D201" i="32"/>
  <c r="E200" i="32"/>
  <c r="F200" i="32"/>
  <c r="G200" i="32" s="1"/>
  <c r="H200" i="32" s="1"/>
  <c r="D194" i="3"/>
  <c r="F193" i="3"/>
  <c r="G193" i="3" s="1"/>
  <c r="H193" i="3" s="1"/>
  <c r="E193" i="3"/>
  <c r="E198" i="51" l="1"/>
  <c r="D199" i="51"/>
  <c r="D198" i="50"/>
  <c r="E197" i="50"/>
  <c r="F197" i="50"/>
  <c r="G197" i="50" s="1"/>
  <c r="H197" i="50" s="1"/>
  <c r="I198" i="50"/>
  <c r="F199" i="49"/>
  <c r="G199" i="49" s="1"/>
  <c r="H199" i="49" s="1"/>
  <c r="E199" i="49"/>
  <c r="D200" i="49"/>
  <c r="E198" i="48"/>
  <c r="D199" i="48"/>
  <c r="D198" i="47"/>
  <c r="E197" i="47"/>
  <c r="F198" i="47" s="1"/>
  <c r="G198" i="47" s="1"/>
  <c r="H198" i="47" s="1"/>
  <c r="F197" i="47"/>
  <c r="G197" i="47" s="1"/>
  <c r="H197" i="47" s="1"/>
  <c r="E198" i="46"/>
  <c r="D199" i="46"/>
  <c r="D198" i="45"/>
  <c r="F197" i="45"/>
  <c r="G197" i="45" s="1"/>
  <c r="H197" i="45" s="1"/>
  <c r="I198" i="45" s="1"/>
  <c r="E197" i="45"/>
  <c r="E198" i="44"/>
  <c r="D199" i="44"/>
  <c r="E198" i="43"/>
  <c r="D199" i="43"/>
  <c r="E198" i="42"/>
  <c r="D199" i="42"/>
  <c r="E198" i="41"/>
  <c r="D199" i="41"/>
  <c r="D199" i="40"/>
  <c r="E198" i="40"/>
  <c r="D198" i="39"/>
  <c r="F197" i="39"/>
  <c r="G197" i="39" s="1"/>
  <c r="H197" i="39" s="1"/>
  <c r="I198" i="39" s="1"/>
  <c r="E197" i="39"/>
  <c r="F197" i="38"/>
  <c r="G197" i="38" s="1"/>
  <c r="H197" i="38" s="1"/>
  <c r="I198" i="38" s="1"/>
  <c r="E197" i="38"/>
  <c r="D198" i="38"/>
  <c r="D198" i="37"/>
  <c r="F197" i="37"/>
  <c r="G197" i="37" s="1"/>
  <c r="H197" i="37" s="1"/>
  <c r="I198" i="37" s="1"/>
  <c r="E197" i="37"/>
  <c r="E198" i="36"/>
  <c r="D199" i="36"/>
  <c r="I198" i="35"/>
  <c r="D199" i="35"/>
  <c r="E198" i="35"/>
  <c r="D201" i="34"/>
  <c r="F200" i="34"/>
  <c r="G200" i="34" s="1"/>
  <c r="H200" i="34" s="1"/>
  <c r="E200" i="34"/>
  <c r="D201" i="33"/>
  <c r="F200" i="33"/>
  <c r="G200" i="33" s="1"/>
  <c r="H200" i="33" s="1"/>
  <c r="E200" i="33"/>
  <c r="D202" i="32"/>
  <c r="F201" i="32"/>
  <c r="G201" i="32" s="1"/>
  <c r="H201" i="32" s="1"/>
  <c r="E201" i="32"/>
  <c r="D195" i="3"/>
  <c r="F194" i="3"/>
  <c r="G194" i="3" s="1"/>
  <c r="H194" i="3" s="1"/>
  <c r="E194" i="3"/>
  <c r="D200" i="51" l="1"/>
  <c r="F199" i="51"/>
  <c r="G199" i="51" s="1"/>
  <c r="H199" i="51" s="1"/>
  <c r="E199" i="51"/>
  <c r="E198" i="50"/>
  <c r="D199" i="50"/>
  <c r="D201" i="49"/>
  <c r="F200" i="49"/>
  <c r="G200" i="49" s="1"/>
  <c r="H200" i="49" s="1"/>
  <c r="E200" i="49"/>
  <c r="D200" i="48"/>
  <c r="F199" i="48"/>
  <c r="G199" i="48" s="1"/>
  <c r="H199" i="48" s="1"/>
  <c r="E199" i="48"/>
  <c r="I198" i="47"/>
  <c r="E198" i="47"/>
  <c r="D199" i="47"/>
  <c r="D200" i="46"/>
  <c r="F199" i="46"/>
  <c r="G199" i="46" s="1"/>
  <c r="H199" i="46" s="1"/>
  <c r="E199" i="46"/>
  <c r="E198" i="45"/>
  <c r="D199" i="45"/>
  <c r="D200" i="44"/>
  <c r="F199" i="44"/>
  <c r="G199" i="44" s="1"/>
  <c r="H199" i="44" s="1"/>
  <c r="E199" i="44"/>
  <c r="D200" i="43"/>
  <c r="F199" i="43"/>
  <c r="G199" i="43" s="1"/>
  <c r="H199" i="43" s="1"/>
  <c r="E199" i="43"/>
  <c r="D200" i="42"/>
  <c r="F199" i="42"/>
  <c r="G199" i="42" s="1"/>
  <c r="H199" i="42" s="1"/>
  <c r="E199" i="42"/>
  <c r="F199" i="41"/>
  <c r="G199" i="41" s="1"/>
  <c r="H199" i="41" s="1"/>
  <c r="E199" i="41"/>
  <c r="D200" i="41"/>
  <c r="D200" i="40"/>
  <c r="F199" i="40"/>
  <c r="G199" i="40" s="1"/>
  <c r="H199" i="40" s="1"/>
  <c r="E199" i="40"/>
  <c r="E198" i="39"/>
  <c r="D199" i="39"/>
  <c r="E198" i="38"/>
  <c r="D199" i="38"/>
  <c r="E198" i="37"/>
  <c r="D199" i="37"/>
  <c r="F199" i="36"/>
  <c r="G199" i="36" s="1"/>
  <c r="H199" i="36" s="1"/>
  <c r="E199" i="36"/>
  <c r="D200" i="36"/>
  <c r="D200" i="35"/>
  <c r="F199" i="35"/>
  <c r="G199" i="35" s="1"/>
  <c r="H199" i="35" s="1"/>
  <c r="E199" i="35"/>
  <c r="F201" i="34"/>
  <c r="G201" i="34" s="1"/>
  <c r="H201" i="34" s="1"/>
  <c r="E201" i="34"/>
  <c r="D202" i="34"/>
  <c r="D202" i="33"/>
  <c r="F201" i="33"/>
  <c r="G201" i="33" s="1"/>
  <c r="H201" i="33" s="1"/>
  <c r="E201" i="33"/>
  <c r="D203" i="32"/>
  <c r="F202" i="32"/>
  <c r="G202" i="32" s="1"/>
  <c r="H202" i="32" s="1"/>
  <c r="E202" i="32"/>
  <c r="E195" i="3"/>
  <c r="F195" i="3"/>
  <c r="G195" i="3" s="1"/>
  <c r="H195" i="3" s="1"/>
  <c r="D196" i="3"/>
  <c r="D201" i="51" l="1"/>
  <c r="F200" i="51"/>
  <c r="G200" i="51" s="1"/>
  <c r="H200" i="51" s="1"/>
  <c r="E200" i="51"/>
  <c r="F199" i="50"/>
  <c r="G199" i="50" s="1"/>
  <c r="H199" i="50" s="1"/>
  <c r="E199" i="50"/>
  <c r="D200" i="50"/>
  <c r="D202" i="49"/>
  <c r="E201" i="49"/>
  <c r="F201" i="49"/>
  <c r="G201" i="49" s="1"/>
  <c r="H201" i="49" s="1"/>
  <c r="D201" i="48"/>
  <c r="F200" i="48"/>
  <c r="G200" i="48" s="1"/>
  <c r="H200" i="48" s="1"/>
  <c r="E200" i="48"/>
  <c r="D200" i="47"/>
  <c r="E199" i="47"/>
  <c r="F199" i="47"/>
  <c r="G199" i="47" s="1"/>
  <c r="H199" i="47" s="1"/>
  <c r="D201" i="46"/>
  <c r="E200" i="46"/>
  <c r="F200" i="46"/>
  <c r="G200" i="46" s="1"/>
  <c r="H200" i="46" s="1"/>
  <c r="D200" i="45"/>
  <c r="F199" i="45"/>
  <c r="G199" i="45" s="1"/>
  <c r="H199" i="45" s="1"/>
  <c r="E199" i="45"/>
  <c r="D201" i="44"/>
  <c r="F200" i="44"/>
  <c r="G200" i="44" s="1"/>
  <c r="H200" i="44" s="1"/>
  <c r="E200" i="44"/>
  <c r="D201" i="43"/>
  <c r="E200" i="43"/>
  <c r="F200" i="43"/>
  <c r="G200" i="43" s="1"/>
  <c r="H200" i="43" s="1"/>
  <c r="E200" i="42"/>
  <c r="D201" i="42"/>
  <c r="F200" i="42"/>
  <c r="G200" i="42" s="1"/>
  <c r="H200" i="42" s="1"/>
  <c r="D201" i="41"/>
  <c r="F200" i="41"/>
  <c r="G200" i="41" s="1"/>
  <c r="H200" i="41" s="1"/>
  <c r="E200" i="41"/>
  <c r="D201" i="40"/>
  <c r="F200" i="40"/>
  <c r="G200" i="40" s="1"/>
  <c r="H200" i="40" s="1"/>
  <c r="E200" i="40"/>
  <c r="F199" i="39"/>
  <c r="G199" i="39" s="1"/>
  <c r="H199" i="39" s="1"/>
  <c r="E199" i="39"/>
  <c r="D200" i="39"/>
  <c r="D200" i="38"/>
  <c r="F199" i="38"/>
  <c r="G199" i="38" s="1"/>
  <c r="H199" i="38" s="1"/>
  <c r="E199" i="38"/>
  <c r="F199" i="37"/>
  <c r="G199" i="37" s="1"/>
  <c r="H199" i="37" s="1"/>
  <c r="E199" i="37"/>
  <c r="D200" i="37"/>
  <c r="D201" i="36"/>
  <c r="F200" i="36"/>
  <c r="G200" i="36" s="1"/>
  <c r="H200" i="36" s="1"/>
  <c r="E200" i="36"/>
  <c r="E200" i="35"/>
  <c r="F200" i="35"/>
  <c r="G200" i="35" s="1"/>
  <c r="H200" i="35" s="1"/>
  <c r="D201" i="35"/>
  <c r="D203" i="34"/>
  <c r="F202" i="34"/>
  <c r="G202" i="34" s="1"/>
  <c r="H202" i="34" s="1"/>
  <c r="E202" i="34"/>
  <c r="D203" i="33"/>
  <c r="F202" i="33"/>
  <c r="G202" i="33" s="1"/>
  <c r="H202" i="33" s="1"/>
  <c r="E202" i="33"/>
  <c r="F203" i="32"/>
  <c r="G203" i="32" s="1"/>
  <c r="H203" i="32" s="1"/>
  <c r="E203" i="32"/>
  <c r="F205" i="32" s="1"/>
  <c r="G205" i="32" s="1"/>
  <c r="H205" i="32" s="1"/>
  <c r="D204" i="32"/>
  <c r="C205" i="32"/>
  <c r="C198" i="3"/>
  <c r="D197" i="3"/>
  <c r="E196" i="3"/>
  <c r="F198" i="3" s="1"/>
  <c r="G198" i="3" s="1"/>
  <c r="H198" i="3" s="1"/>
  <c r="F196" i="3"/>
  <c r="G196" i="3" s="1"/>
  <c r="H196" i="3" s="1"/>
  <c r="D202" i="51" l="1"/>
  <c r="F201" i="51"/>
  <c r="G201" i="51" s="1"/>
  <c r="H201" i="51" s="1"/>
  <c r="E201" i="51"/>
  <c r="D201" i="50"/>
  <c r="F200" i="50"/>
  <c r="G200" i="50" s="1"/>
  <c r="H200" i="50" s="1"/>
  <c r="E200" i="50"/>
  <c r="D203" i="49"/>
  <c r="F202" i="49"/>
  <c r="G202" i="49" s="1"/>
  <c r="H202" i="49" s="1"/>
  <c r="E202" i="49"/>
  <c r="D202" i="48"/>
  <c r="E201" i="48"/>
  <c r="F201" i="48"/>
  <c r="G201" i="48" s="1"/>
  <c r="H201" i="48" s="1"/>
  <c r="D201" i="47"/>
  <c r="F200" i="47"/>
  <c r="G200" i="47" s="1"/>
  <c r="H200" i="47" s="1"/>
  <c r="E200" i="47"/>
  <c r="F201" i="46"/>
  <c r="G201" i="46" s="1"/>
  <c r="H201" i="46" s="1"/>
  <c r="E201" i="46"/>
  <c r="D202" i="46"/>
  <c r="D201" i="45"/>
  <c r="F200" i="45"/>
  <c r="G200" i="45" s="1"/>
  <c r="H200" i="45" s="1"/>
  <c r="E200" i="45"/>
  <c r="D202" i="44"/>
  <c r="E201" i="44"/>
  <c r="F201" i="44"/>
  <c r="G201" i="44" s="1"/>
  <c r="H201" i="44" s="1"/>
  <c r="D202" i="43"/>
  <c r="E201" i="43"/>
  <c r="F201" i="43"/>
  <c r="G201" i="43" s="1"/>
  <c r="H201" i="43" s="1"/>
  <c r="D202" i="42"/>
  <c r="F201" i="42"/>
  <c r="G201" i="42" s="1"/>
  <c r="H201" i="42" s="1"/>
  <c r="E201" i="42"/>
  <c r="D202" i="41"/>
  <c r="F201" i="41"/>
  <c r="G201" i="41" s="1"/>
  <c r="H201" i="41" s="1"/>
  <c r="E201" i="41"/>
  <c r="D202" i="40"/>
  <c r="F201" i="40"/>
  <c r="G201" i="40" s="1"/>
  <c r="H201" i="40" s="1"/>
  <c r="E201" i="40"/>
  <c r="D201" i="39"/>
  <c r="F200" i="39"/>
  <c r="G200" i="39" s="1"/>
  <c r="H200" i="39" s="1"/>
  <c r="E200" i="39"/>
  <c r="D201" i="38"/>
  <c r="F200" i="38"/>
  <c r="G200" i="38" s="1"/>
  <c r="H200" i="38" s="1"/>
  <c r="E200" i="38"/>
  <c r="D201" i="37"/>
  <c r="F200" i="37"/>
  <c r="G200" i="37" s="1"/>
  <c r="H200" i="37" s="1"/>
  <c r="E200" i="37"/>
  <c r="D202" i="36"/>
  <c r="F201" i="36"/>
  <c r="G201" i="36" s="1"/>
  <c r="H201" i="36" s="1"/>
  <c r="E201" i="36"/>
  <c r="D202" i="35"/>
  <c r="F201" i="35"/>
  <c r="G201" i="35" s="1"/>
  <c r="H201" i="35" s="1"/>
  <c r="E201" i="35"/>
  <c r="F203" i="34"/>
  <c r="G203" i="34" s="1"/>
  <c r="H203" i="34" s="1"/>
  <c r="E203" i="34"/>
  <c r="F205" i="34" s="1"/>
  <c r="G205" i="34" s="1"/>
  <c r="H205" i="34" s="1"/>
  <c r="D204" i="34"/>
  <c r="C205" i="34"/>
  <c r="F203" i="33"/>
  <c r="G203" i="33" s="1"/>
  <c r="H203" i="33" s="1"/>
  <c r="E203" i="33"/>
  <c r="F205" i="33" s="1"/>
  <c r="G205" i="33" s="1"/>
  <c r="H205" i="33" s="1"/>
  <c r="D204" i="33"/>
  <c r="C205" i="33"/>
  <c r="F204" i="32"/>
  <c r="G204" i="32" s="1"/>
  <c r="H204" i="32" s="1"/>
  <c r="I205" i="32" s="1"/>
  <c r="E204" i="32"/>
  <c r="D205" i="32"/>
  <c r="D198" i="3"/>
  <c r="E197" i="3"/>
  <c r="F197" i="3"/>
  <c r="G197" i="3" s="1"/>
  <c r="H197" i="3" s="1"/>
  <c r="I198" i="3"/>
  <c r="D203" i="51" l="1"/>
  <c r="F202" i="51"/>
  <c r="G202" i="51" s="1"/>
  <c r="H202" i="51" s="1"/>
  <c r="E202" i="51"/>
  <c r="D202" i="50"/>
  <c r="E201" i="50"/>
  <c r="F201" i="50"/>
  <c r="G201" i="50" s="1"/>
  <c r="H201" i="50" s="1"/>
  <c r="F203" i="49"/>
  <c r="G203" i="49" s="1"/>
  <c r="H203" i="49" s="1"/>
  <c r="E203" i="49"/>
  <c r="D204" i="49"/>
  <c r="C205" i="49"/>
  <c r="F202" i="48"/>
  <c r="G202" i="48" s="1"/>
  <c r="H202" i="48" s="1"/>
  <c r="E202" i="48"/>
  <c r="D203" i="48"/>
  <c r="D202" i="47"/>
  <c r="F201" i="47"/>
  <c r="G201" i="47" s="1"/>
  <c r="H201" i="47" s="1"/>
  <c r="E201" i="47"/>
  <c r="D203" i="46"/>
  <c r="F202" i="46"/>
  <c r="G202" i="46" s="1"/>
  <c r="H202" i="46" s="1"/>
  <c r="E202" i="46"/>
  <c r="D202" i="45"/>
  <c r="E201" i="45"/>
  <c r="F201" i="45"/>
  <c r="G201" i="45" s="1"/>
  <c r="H201" i="45" s="1"/>
  <c r="D203" i="44"/>
  <c r="F202" i="44"/>
  <c r="G202" i="44" s="1"/>
  <c r="H202" i="44" s="1"/>
  <c r="E202" i="44"/>
  <c r="F202" i="43"/>
  <c r="G202" i="43" s="1"/>
  <c r="H202" i="43" s="1"/>
  <c r="E202" i="43"/>
  <c r="D203" i="43"/>
  <c r="E202" i="42"/>
  <c r="D203" i="42"/>
  <c r="F202" i="42"/>
  <c r="G202" i="42" s="1"/>
  <c r="H202" i="42" s="1"/>
  <c r="F202" i="41"/>
  <c r="G202" i="41" s="1"/>
  <c r="H202" i="41" s="1"/>
  <c r="D203" i="41"/>
  <c r="E202" i="41"/>
  <c r="D203" i="40"/>
  <c r="F202" i="40"/>
  <c r="G202" i="40" s="1"/>
  <c r="H202" i="40" s="1"/>
  <c r="E202" i="40"/>
  <c r="F201" i="39"/>
  <c r="G201" i="39" s="1"/>
  <c r="H201" i="39" s="1"/>
  <c r="E201" i="39"/>
  <c r="D202" i="39"/>
  <c r="D202" i="38"/>
  <c r="F201" i="38"/>
  <c r="G201" i="38" s="1"/>
  <c r="H201" i="38" s="1"/>
  <c r="E201" i="38"/>
  <c r="D202" i="37"/>
  <c r="F201" i="37"/>
  <c r="G201" i="37" s="1"/>
  <c r="H201" i="37" s="1"/>
  <c r="E201" i="37"/>
  <c r="E202" i="36"/>
  <c r="F202" i="36"/>
  <c r="G202" i="36" s="1"/>
  <c r="H202" i="36" s="1"/>
  <c r="D203" i="36"/>
  <c r="D203" i="35"/>
  <c r="F202" i="35"/>
  <c r="G202" i="35" s="1"/>
  <c r="H202" i="35" s="1"/>
  <c r="E202" i="35"/>
  <c r="F204" i="34"/>
  <c r="G204" i="34" s="1"/>
  <c r="H204" i="34" s="1"/>
  <c r="I205" i="34" s="1"/>
  <c r="E204" i="34"/>
  <c r="D205" i="34"/>
  <c r="F204" i="33"/>
  <c r="G204" i="33" s="1"/>
  <c r="H204" i="33" s="1"/>
  <c r="I205" i="33" s="1"/>
  <c r="E204" i="33"/>
  <c r="D205" i="33"/>
  <c r="D206" i="32"/>
  <c r="E205" i="32"/>
  <c r="E198" i="3"/>
  <c r="D199" i="3"/>
  <c r="F203" i="51" l="1"/>
  <c r="G203" i="51" s="1"/>
  <c r="H203" i="51" s="1"/>
  <c r="E203" i="51"/>
  <c r="F205" i="51" s="1"/>
  <c r="G205" i="51" s="1"/>
  <c r="H205" i="51" s="1"/>
  <c r="D204" i="51"/>
  <c r="C205" i="51"/>
  <c r="D203" i="50"/>
  <c r="F202" i="50"/>
  <c r="G202" i="50" s="1"/>
  <c r="H202" i="50" s="1"/>
  <c r="E202" i="50"/>
  <c r="F204" i="49"/>
  <c r="G204" i="49" s="1"/>
  <c r="H204" i="49" s="1"/>
  <c r="E204" i="49"/>
  <c r="F205" i="49" s="1"/>
  <c r="G205" i="49" s="1"/>
  <c r="H205" i="49" s="1"/>
  <c r="D205" i="49"/>
  <c r="D204" i="48"/>
  <c r="F203" i="48"/>
  <c r="G203" i="48" s="1"/>
  <c r="H203" i="48" s="1"/>
  <c r="E203" i="48"/>
  <c r="C205" i="48"/>
  <c r="D203" i="47"/>
  <c r="F202" i="47"/>
  <c r="G202" i="47" s="1"/>
  <c r="H202" i="47" s="1"/>
  <c r="E202" i="47"/>
  <c r="F203" i="46"/>
  <c r="G203" i="46" s="1"/>
  <c r="H203" i="46" s="1"/>
  <c r="E203" i="46"/>
  <c r="F205" i="46" s="1"/>
  <c r="G205" i="46" s="1"/>
  <c r="H205" i="46" s="1"/>
  <c r="D204" i="46"/>
  <c r="C205" i="46"/>
  <c r="D203" i="45"/>
  <c r="F202" i="45"/>
  <c r="G202" i="45" s="1"/>
  <c r="H202" i="45" s="1"/>
  <c r="E202" i="45"/>
  <c r="F203" i="44"/>
  <c r="G203" i="44" s="1"/>
  <c r="H203" i="44" s="1"/>
  <c r="E203" i="44"/>
  <c r="D204" i="44"/>
  <c r="C205" i="44"/>
  <c r="F203" i="43"/>
  <c r="G203" i="43" s="1"/>
  <c r="H203" i="43" s="1"/>
  <c r="D204" i="43"/>
  <c r="E203" i="43"/>
  <c r="F205" i="43" s="1"/>
  <c r="G205" i="43" s="1"/>
  <c r="H205" i="43" s="1"/>
  <c r="C205" i="43"/>
  <c r="E203" i="42"/>
  <c r="F203" i="42"/>
  <c r="G203" i="42" s="1"/>
  <c r="H203" i="42" s="1"/>
  <c r="D204" i="42"/>
  <c r="C205" i="42"/>
  <c r="D204" i="41"/>
  <c r="C205" i="41"/>
  <c r="F203" i="41"/>
  <c r="G203" i="41" s="1"/>
  <c r="H203" i="41" s="1"/>
  <c r="E203" i="41"/>
  <c r="F205" i="41" s="1"/>
  <c r="G205" i="41" s="1"/>
  <c r="H205" i="41" s="1"/>
  <c r="F203" i="40"/>
  <c r="G203" i="40" s="1"/>
  <c r="H203" i="40" s="1"/>
  <c r="D204" i="40"/>
  <c r="E203" i="40"/>
  <c r="F205" i="40" s="1"/>
  <c r="G205" i="40" s="1"/>
  <c r="H205" i="40" s="1"/>
  <c r="C205" i="40"/>
  <c r="D203" i="39"/>
  <c r="F202" i="39"/>
  <c r="G202" i="39" s="1"/>
  <c r="H202" i="39" s="1"/>
  <c r="E202" i="39"/>
  <c r="D203" i="38"/>
  <c r="F202" i="38"/>
  <c r="G202" i="38" s="1"/>
  <c r="H202" i="38" s="1"/>
  <c r="E202" i="38"/>
  <c r="F202" i="37"/>
  <c r="G202" i="37" s="1"/>
  <c r="H202" i="37" s="1"/>
  <c r="E202" i="37"/>
  <c r="D203" i="37"/>
  <c r="F203" i="36"/>
  <c r="G203" i="36" s="1"/>
  <c r="H203" i="36" s="1"/>
  <c r="D204" i="36"/>
  <c r="E203" i="36"/>
  <c r="F205" i="36" s="1"/>
  <c r="G205" i="36" s="1"/>
  <c r="H205" i="36" s="1"/>
  <c r="C205" i="36"/>
  <c r="E203" i="35"/>
  <c r="F203" i="35"/>
  <c r="G203" i="35" s="1"/>
  <c r="H203" i="35" s="1"/>
  <c r="D204" i="35"/>
  <c r="C205" i="35"/>
  <c r="D206" i="34"/>
  <c r="E205" i="34"/>
  <c r="D206" i="33"/>
  <c r="E205" i="33"/>
  <c r="E206" i="32"/>
  <c r="F206" i="32"/>
  <c r="G206" i="32" s="1"/>
  <c r="H206" i="32" s="1"/>
  <c r="D207" i="32"/>
  <c r="D200" i="3"/>
  <c r="F199" i="3"/>
  <c r="G199" i="3" s="1"/>
  <c r="H199" i="3" s="1"/>
  <c r="E199" i="3"/>
  <c r="D205" i="51" l="1"/>
  <c r="F204" i="51"/>
  <c r="G204" i="51" s="1"/>
  <c r="H204" i="51" s="1"/>
  <c r="E204" i="51"/>
  <c r="I205" i="51"/>
  <c r="F203" i="50"/>
  <c r="G203" i="50" s="1"/>
  <c r="H203" i="50" s="1"/>
  <c r="E203" i="50"/>
  <c r="F205" i="50" s="1"/>
  <c r="G205" i="50" s="1"/>
  <c r="H205" i="50" s="1"/>
  <c r="D204" i="50"/>
  <c r="C205" i="50"/>
  <c r="I205" i="49"/>
  <c r="D206" i="49"/>
  <c r="E205" i="49"/>
  <c r="D205" i="48"/>
  <c r="F204" i="48"/>
  <c r="G204" i="48" s="1"/>
  <c r="H204" i="48" s="1"/>
  <c r="E204" i="48"/>
  <c r="F205" i="48" s="1"/>
  <c r="G205" i="48" s="1"/>
  <c r="H205" i="48" s="1"/>
  <c r="F203" i="47"/>
  <c r="G203" i="47" s="1"/>
  <c r="H203" i="47" s="1"/>
  <c r="E203" i="47"/>
  <c r="F205" i="47" s="1"/>
  <c r="G205" i="47" s="1"/>
  <c r="H205" i="47" s="1"/>
  <c r="D204" i="47"/>
  <c r="C205" i="47"/>
  <c r="F204" i="46"/>
  <c r="G204" i="46" s="1"/>
  <c r="H204" i="46" s="1"/>
  <c r="I205" i="46" s="1"/>
  <c r="E204" i="46"/>
  <c r="D205" i="46"/>
  <c r="F203" i="45"/>
  <c r="G203" i="45" s="1"/>
  <c r="H203" i="45" s="1"/>
  <c r="E203" i="45"/>
  <c r="F205" i="45" s="1"/>
  <c r="G205" i="45" s="1"/>
  <c r="H205" i="45" s="1"/>
  <c r="D204" i="45"/>
  <c r="C205" i="45"/>
  <c r="F204" i="44"/>
  <c r="G204" i="44" s="1"/>
  <c r="H204" i="44" s="1"/>
  <c r="E204" i="44"/>
  <c r="F205" i="44" s="1"/>
  <c r="G205" i="44" s="1"/>
  <c r="H205" i="44" s="1"/>
  <c r="I205" i="44" s="1"/>
  <c r="D205" i="44"/>
  <c r="D205" i="43"/>
  <c r="F204" i="43"/>
  <c r="G204" i="43" s="1"/>
  <c r="H204" i="43" s="1"/>
  <c r="I205" i="43" s="1"/>
  <c r="E204" i="43"/>
  <c r="E204" i="42"/>
  <c r="F205" i="42" s="1"/>
  <c r="G205" i="42" s="1"/>
  <c r="H205" i="42" s="1"/>
  <c r="F204" i="42"/>
  <c r="G204" i="42" s="1"/>
  <c r="H204" i="42" s="1"/>
  <c r="D205" i="42"/>
  <c r="D205" i="41"/>
  <c r="E204" i="41"/>
  <c r="F204" i="41"/>
  <c r="G204" i="41" s="1"/>
  <c r="H204" i="41" s="1"/>
  <c r="I205" i="41" s="1"/>
  <c r="F204" i="40"/>
  <c r="G204" i="40" s="1"/>
  <c r="H204" i="40" s="1"/>
  <c r="I205" i="40" s="1"/>
  <c r="D205" i="40"/>
  <c r="E204" i="40"/>
  <c r="F203" i="39"/>
  <c r="G203" i="39" s="1"/>
  <c r="H203" i="39" s="1"/>
  <c r="E203" i="39"/>
  <c r="F205" i="39" s="1"/>
  <c r="G205" i="39" s="1"/>
  <c r="H205" i="39" s="1"/>
  <c r="D204" i="39"/>
  <c r="C205" i="39"/>
  <c r="E203" i="38"/>
  <c r="D204" i="38"/>
  <c r="F203" i="38"/>
  <c r="G203" i="38" s="1"/>
  <c r="H203" i="38" s="1"/>
  <c r="C205" i="38"/>
  <c r="F203" i="37"/>
  <c r="G203" i="37" s="1"/>
  <c r="H203" i="37" s="1"/>
  <c r="E203" i="37"/>
  <c r="D204" i="37"/>
  <c r="C205" i="37"/>
  <c r="F204" i="36"/>
  <c r="G204" i="36" s="1"/>
  <c r="H204" i="36" s="1"/>
  <c r="I205" i="36" s="1"/>
  <c r="E204" i="36"/>
  <c r="D205" i="36"/>
  <c r="E204" i="35"/>
  <c r="F205" i="35" s="1"/>
  <c r="G205" i="35" s="1"/>
  <c r="H205" i="35" s="1"/>
  <c r="D205" i="35"/>
  <c r="F204" i="35"/>
  <c r="G204" i="35" s="1"/>
  <c r="H204" i="35" s="1"/>
  <c r="E206" i="34"/>
  <c r="F206" i="34"/>
  <c r="G206" i="34" s="1"/>
  <c r="H206" i="34" s="1"/>
  <c r="D207" i="34"/>
  <c r="E206" i="33"/>
  <c r="F206" i="33"/>
  <c r="G206" i="33" s="1"/>
  <c r="H206" i="33" s="1"/>
  <c r="D207" i="33"/>
  <c r="D208" i="32"/>
  <c r="F207" i="32"/>
  <c r="G207" i="32" s="1"/>
  <c r="H207" i="32" s="1"/>
  <c r="E207" i="32"/>
  <c r="D201" i="3"/>
  <c r="E200" i="3"/>
  <c r="F200" i="3"/>
  <c r="G200" i="3" s="1"/>
  <c r="H200" i="3" s="1"/>
  <c r="D206" i="51" l="1"/>
  <c r="E205" i="51"/>
  <c r="D205" i="50"/>
  <c r="F204" i="50"/>
  <c r="G204" i="50" s="1"/>
  <c r="H204" i="50" s="1"/>
  <c r="I205" i="50" s="1"/>
  <c r="E204" i="50"/>
  <c r="E206" i="49"/>
  <c r="D207" i="49"/>
  <c r="F206" i="49"/>
  <c r="G206" i="49" s="1"/>
  <c r="H206" i="49" s="1"/>
  <c r="I205" i="48"/>
  <c r="D206" i="48"/>
  <c r="E205" i="48"/>
  <c r="F204" i="47"/>
  <c r="G204" i="47" s="1"/>
  <c r="H204" i="47" s="1"/>
  <c r="I205" i="47" s="1"/>
  <c r="E204" i="47"/>
  <c r="D205" i="47"/>
  <c r="D206" i="46"/>
  <c r="E205" i="46"/>
  <c r="F204" i="45"/>
  <c r="G204" i="45" s="1"/>
  <c r="H204" i="45" s="1"/>
  <c r="I205" i="45" s="1"/>
  <c r="E204" i="45"/>
  <c r="D205" i="45"/>
  <c r="D206" i="44"/>
  <c r="E205" i="44"/>
  <c r="D206" i="43"/>
  <c r="E205" i="43"/>
  <c r="I205" i="42"/>
  <c r="D206" i="42"/>
  <c r="E205" i="42"/>
  <c r="D206" i="41"/>
  <c r="E205" i="41"/>
  <c r="E205" i="40"/>
  <c r="D206" i="40"/>
  <c r="E204" i="39"/>
  <c r="D205" i="39"/>
  <c r="F204" i="39"/>
  <c r="G204" i="39" s="1"/>
  <c r="H204" i="39" s="1"/>
  <c r="I205" i="39"/>
  <c r="D205" i="38"/>
  <c r="F204" i="38"/>
  <c r="G204" i="38" s="1"/>
  <c r="H204" i="38" s="1"/>
  <c r="E204" i="38"/>
  <c r="F205" i="38" s="1"/>
  <c r="G205" i="38" s="1"/>
  <c r="H205" i="38" s="1"/>
  <c r="D205" i="37"/>
  <c r="F204" i="37"/>
  <c r="G204" i="37" s="1"/>
  <c r="H204" i="37" s="1"/>
  <c r="E204" i="37"/>
  <c r="F205" i="37" s="1"/>
  <c r="G205" i="37" s="1"/>
  <c r="H205" i="37" s="1"/>
  <c r="D206" i="36"/>
  <c r="E205" i="36"/>
  <c r="I205" i="35"/>
  <c r="E205" i="35"/>
  <c r="D206" i="35"/>
  <c r="D208" i="34"/>
  <c r="F207" i="34"/>
  <c r="G207" i="34" s="1"/>
  <c r="H207" i="34" s="1"/>
  <c r="E207" i="34"/>
  <c r="F207" i="33"/>
  <c r="G207" i="33" s="1"/>
  <c r="H207" i="33" s="1"/>
  <c r="E207" i="33"/>
  <c r="D208" i="33"/>
  <c r="D209" i="32"/>
  <c r="F208" i="32"/>
  <c r="G208" i="32" s="1"/>
  <c r="H208" i="32" s="1"/>
  <c r="E208" i="32"/>
  <c r="D202" i="3"/>
  <c r="E201" i="3"/>
  <c r="F201" i="3"/>
  <c r="G201" i="3" s="1"/>
  <c r="H201" i="3" s="1"/>
  <c r="E206" i="51" l="1"/>
  <c r="D207" i="51"/>
  <c r="F206" i="51"/>
  <c r="G206" i="51" s="1"/>
  <c r="H206" i="51" s="1"/>
  <c r="D206" i="50"/>
  <c r="E205" i="50"/>
  <c r="E207" i="49"/>
  <c r="D208" i="49"/>
  <c r="F207" i="49"/>
  <c r="G207" i="49" s="1"/>
  <c r="H207" i="49" s="1"/>
  <c r="E206" i="48"/>
  <c r="F206" i="48"/>
  <c r="G206" i="48" s="1"/>
  <c r="H206" i="48" s="1"/>
  <c r="D207" i="48"/>
  <c r="D206" i="47"/>
  <c r="E205" i="47"/>
  <c r="E206" i="46"/>
  <c r="D207" i="46"/>
  <c r="F206" i="46"/>
  <c r="G206" i="46" s="1"/>
  <c r="H206" i="46" s="1"/>
  <c r="D206" i="45"/>
  <c r="E205" i="45"/>
  <c r="E206" i="44"/>
  <c r="D207" i="44"/>
  <c r="F206" i="44"/>
  <c r="G206" i="44" s="1"/>
  <c r="H206" i="44" s="1"/>
  <c r="E206" i="43"/>
  <c r="F206" i="43"/>
  <c r="G206" i="43" s="1"/>
  <c r="H206" i="43" s="1"/>
  <c r="D207" i="43"/>
  <c r="D207" i="42"/>
  <c r="E206" i="42"/>
  <c r="F206" i="42"/>
  <c r="G206" i="42" s="1"/>
  <c r="H206" i="42" s="1"/>
  <c r="F206" i="41"/>
  <c r="G206" i="41" s="1"/>
  <c r="H206" i="41" s="1"/>
  <c r="D207" i="41"/>
  <c r="E206" i="41"/>
  <c r="E206" i="40"/>
  <c r="F206" i="40"/>
  <c r="G206" i="40" s="1"/>
  <c r="H206" i="40" s="1"/>
  <c r="D207" i="40"/>
  <c r="D206" i="39"/>
  <c r="E205" i="39"/>
  <c r="I205" i="38"/>
  <c r="D206" i="38"/>
  <c r="E205" i="38"/>
  <c r="I205" i="37"/>
  <c r="D206" i="37"/>
  <c r="E205" i="37"/>
  <c r="E206" i="36"/>
  <c r="F206" i="36"/>
  <c r="G206" i="36" s="1"/>
  <c r="H206" i="36" s="1"/>
  <c r="D207" i="36"/>
  <c r="E206" i="35"/>
  <c r="F206" i="35"/>
  <c r="G206" i="35" s="1"/>
  <c r="H206" i="35" s="1"/>
  <c r="D207" i="35"/>
  <c r="F208" i="34"/>
  <c r="G208" i="34" s="1"/>
  <c r="H208" i="34" s="1"/>
  <c r="E208" i="34"/>
  <c r="D209" i="34"/>
  <c r="D209" i="33"/>
  <c r="E208" i="33"/>
  <c r="F208" i="33"/>
  <c r="G208" i="33" s="1"/>
  <c r="H208" i="33" s="1"/>
  <c r="F209" i="32"/>
  <c r="G209" i="32" s="1"/>
  <c r="H209" i="32" s="1"/>
  <c r="E209" i="32"/>
  <c r="D210" i="32"/>
  <c r="D203" i="3"/>
  <c r="F202" i="3"/>
  <c r="G202" i="3" s="1"/>
  <c r="H202" i="3" s="1"/>
  <c r="E202" i="3"/>
  <c r="D208" i="51" l="1"/>
  <c r="E207" i="51"/>
  <c r="F207" i="51"/>
  <c r="G207" i="51" s="1"/>
  <c r="H207" i="51" s="1"/>
  <c r="E206" i="50"/>
  <c r="F206" i="50"/>
  <c r="G206" i="50" s="1"/>
  <c r="H206" i="50" s="1"/>
  <c r="D207" i="50"/>
  <c r="F208" i="49"/>
  <c r="G208" i="49" s="1"/>
  <c r="H208" i="49" s="1"/>
  <c r="E208" i="49"/>
  <c r="D209" i="49"/>
  <c r="D208" i="48"/>
  <c r="F207" i="48"/>
  <c r="G207" i="48" s="1"/>
  <c r="H207" i="48" s="1"/>
  <c r="E207" i="48"/>
  <c r="E206" i="47"/>
  <c r="D207" i="47"/>
  <c r="F206" i="47"/>
  <c r="G206" i="47" s="1"/>
  <c r="H206" i="47" s="1"/>
  <c r="D208" i="46"/>
  <c r="F207" i="46"/>
  <c r="G207" i="46" s="1"/>
  <c r="H207" i="46" s="1"/>
  <c r="E207" i="46"/>
  <c r="E206" i="45"/>
  <c r="F206" i="45"/>
  <c r="G206" i="45" s="1"/>
  <c r="H206" i="45" s="1"/>
  <c r="D207" i="45"/>
  <c r="D208" i="44"/>
  <c r="F207" i="44"/>
  <c r="G207" i="44" s="1"/>
  <c r="H207" i="44" s="1"/>
  <c r="E207" i="44"/>
  <c r="D208" i="43"/>
  <c r="F207" i="43"/>
  <c r="G207" i="43" s="1"/>
  <c r="H207" i="43" s="1"/>
  <c r="E207" i="43"/>
  <c r="D208" i="42"/>
  <c r="F207" i="42"/>
  <c r="G207" i="42" s="1"/>
  <c r="H207" i="42" s="1"/>
  <c r="E207" i="42"/>
  <c r="F207" i="41"/>
  <c r="G207" i="41" s="1"/>
  <c r="H207" i="41" s="1"/>
  <c r="E207" i="41"/>
  <c r="D208" i="41"/>
  <c r="D208" i="40"/>
  <c r="F207" i="40"/>
  <c r="G207" i="40" s="1"/>
  <c r="H207" i="40" s="1"/>
  <c r="E207" i="40"/>
  <c r="E206" i="39"/>
  <c r="F206" i="39"/>
  <c r="G206" i="39" s="1"/>
  <c r="H206" i="39" s="1"/>
  <c r="D207" i="39"/>
  <c r="E206" i="38"/>
  <c r="F206" i="38"/>
  <c r="G206" i="38" s="1"/>
  <c r="H206" i="38" s="1"/>
  <c r="D207" i="38"/>
  <c r="E206" i="37"/>
  <c r="F206" i="37"/>
  <c r="G206" i="37" s="1"/>
  <c r="H206" i="37" s="1"/>
  <c r="D207" i="37"/>
  <c r="F207" i="36"/>
  <c r="G207" i="36" s="1"/>
  <c r="H207" i="36" s="1"/>
  <c r="D208" i="36"/>
  <c r="E207" i="36"/>
  <c r="E207" i="35"/>
  <c r="F207" i="35"/>
  <c r="G207" i="35" s="1"/>
  <c r="H207" i="35" s="1"/>
  <c r="D208" i="35"/>
  <c r="D210" i="34"/>
  <c r="F209" i="34"/>
  <c r="G209" i="34" s="1"/>
  <c r="H209" i="34" s="1"/>
  <c r="E209" i="34"/>
  <c r="E209" i="33"/>
  <c r="D210" i="33"/>
  <c r="F209" i="33"/>
  <c r="G209" i="33" s="1"/>
  <c r="H209" i="33" s="1"/>
  <c r="E210" i="32"/>
  <c r="F212" i="32" s="1"/>
  <c r="G212" i="32" s="1"/>
  <c r="H212" i="32" s="1"/>
  <c r="F210" i="32"/>
  <c r="G210" i="32" s="1"/>
  <c r="H210" i="32" s="1"/>
  <c r="D211" i="32"/>
  <c r="C212" i="32"/>
  <c r="C205" i="3"/>
  <c r="D204" i="3"/>
  <c r="F203" i="3"/>
  <c r="G203" i="3" s="1"/>
  <c r="H203" i="3" s="1"/>
  <c r="E203" i="3"/>
  <c r="F205" i="3" s="1"/>
  <c r="G205" i="3" s="1"/>
  <c r="H205" i="3" s="1"/>
  <c r="F208" i="51" l="1"/>
  <c r="G208" i="51" s="1"/>
  <c r="H208" i="51" s="1"/>
  <c r="E208" i="51"/>
  <c r="D209" i="51"/>
  <c r="F207" i="50"/>
  <c r="G207" i="50" s="1"/>
  <c r="H207" i="50" s="1"/>
  <c r="D208" i="50"/>
  <c r="E207" i="50"/>
  <c r="F209" i="49"/>
  <c r="G209" i="49" s="1"/>
  <c r="H209" i="49" s="1"/>
  <c r="D210" i="49"/>
  <c r="E209" i="49"/>
  <c r="F208" i="48"/>
  <c r="G208" i="48" s="1"/>
  <c r="H208" i="48" s="1"/>
  <c r="E208" i="48"/>
  <c r="D209" i="48"/>
  <c r="E207" i="47"/>
  <c r="F207" i="47"/>
  <c r="G207" i="47" s="1"/>
  <c r="H207" i="47" s="1"/>
  <c r="D208" i="47"/>
  <c r="E208" i="46"/>
  <c r="D209" i="46"/>
  <c r="F208" i="46"/>
  <c r="G208" i="46" s="1"/>
  <c r="H208" i="46" s="1"/>
  <c r="E207" i="45"/>
  <c r="D208" i="45"/>
  <c r="F207" i="45"/>
  <c r="G207" i="45" s="1"/>
  <c r="H207" i="45" s="1"/>
  <c r="F208" i="44"/>
  <c r="G208" i="44" s="1"/>
  <c r="H208" i="44" s="1"/>
  <c r="D209" i="44"/>
  <c r="E208" i="44"/>
  <c r="D209" i="43"/>
  <c r="F208" i="43"/>
  <c r="G208" i="43" s="1"/>
  <c r="H208" i="43" s="1"/>
  <c r="E208" i="43"/>
  <c r="D209" i="42"/>
  <c r="F208" i="42"/>
  <c r="G208" i="42" s="1"/>
  <c r="H208" i="42" s="1"/>
  <c r="E208" i="42"/>
  <c r="F208" i="41"/>
  <c r="G208" i="41" s="1"/>
  <c r="H208" i="41" s="1"/>
  <c r="E208" i="41"/>
  <c r="D209" i="41"/>
  <c r="D209" i="40"/>
  <c r="E208" i="40"/>
  <c r="F208" i="40"/>
  <c r="G208" i="40" s="1"/>
  <c r="H208" i="40" s="1"/>
  <c r="F207" i="39"/>
  <c r="G207" i="39" s="1"/>
  <c r="H207" i="39" s="1"/>
  <c r="E207" i="39"/>
  <c r="D208" i="39"/>
  <c r="D208" i="38"/>
  <c r="F207" i="38"/>
  <c r="G207" i="38" s="1"/>
  <c r="H207" i="38" s="1"/>
  <c r="E207" i="38"/>
  <c r="F207" i="37"/>
  <c r="G207" i="37" s="1"/>
  <c r="H207" i="37" s="1"/>
  <c r="E207" i="37"/>
  <c r="D208" i="37"/>
  <c r="D209" i="36"/>
  <c r="F208" i="36"/>
  <c r="G208" i="36" s="1"/>
  <c r="H208" i="36" s="1"/>
  <c r="E208" i="36"/>
  <c r="F208" i="35"/>
  <c r="G208" i="35" s="1"/>
  <c r="H208" i="35" s="1"/>
  <c r="E208" i="35"/>
  <c r="D209" i="35"/>
  <c r="D211" i="34"/>
  <c r="E210" i="34"/>
  <c r="F212" i="34" s="1"/>
  <c r="G212" i="34" s="1"/>
  <c r="H212" i="34" s="1"/>
  <c r="F210" i="34"/>
  <c r="G210" i="34" s="1"/>
  <c r="H210" i="34" s="1"/>
  <c r="C212" i="34"/>
  <c r="F210" i="33"/>
  <c r="G210" i="33" s="1"/>
  <c r="H210" i="33" s="1"/>
  <c r="E210" i="33"/>
  <c r="F212" i="33" s="1"/>
  <c r="G212" i="33" s="1"/>
  <c r="H212" i="33" s="1"/>
  <c r="D211" i="33"/>
  <c r="C212" i="33"/>
  <c r="F211" i="32"/>
  <c r="G211" i="32" s="1"/>
  <c r="H211" i="32" s="1"/>
  <c r="I212" i="32" s="1"/>
  <c r="D212" i="32"/>
  <c r="E211" i="32"/>
  <c r="D205" i="3"/>
  <c r="E204" i="3"/>
  <c r="F204" i="3"/>
  <c r="G204" i="3" s="1"/>
  <c r="H204" i="3" s="1"/>
  <c r="I205" i="3" s="1"/>
  <c r="F209" i="51" l="1"/>
  <c r="G209" i="51" s="1"/>
  <c r="H209" i="51" s="1"/>
  <c r="E209" i="51"/>
  <c r="D210" i="51"/>
  <c r="F208" i="50"/>
  <c r="G208" i="50" s="1"/>
  <c r="H208" i="50" s="1"/>
  <c r="E208" i="50"/>
  <c r="D209" i="50"/>
  <c r="D211" i="49"/>
  <c r="F210" i="49"/>
  <c r="G210" i="49" s="1"/>
  <c r="H210" i="49" s="1"/>
  <c r="E210" i="49"/>
  <c r="F212" i="49" s="1"/>
  <c r="G212" i="49" s="1"/>
  <c r="H212" i="49" s="1"/>
  <c r="C212" i="49"/>
  <c r="D210" i="48"/>
  <c r="F209" i="48"/>
  <c r="G209" i="48" s="1"/>
  <c r="H209" i="48" s="1"/>
  <c r="E209" i="48"/>
  <c r="F208" i="47"/>
  <c r="G208" i="47" s="1"/>
  <c r="H208" i="47" s="1"/>
  <c r="E208" i="47"/>
  <c r="D209" i="47"/>
  <c r="D210" i="46"/>
  <c r="F209" i="46"/>
  <c r="G209" i="46" s="1"/>
  <c r="H209" i="46" s="1"/>
  <c r="E209" i="46"/>
  <c r="F208" i="45"/>
  <c r="G208" i="45" s="1"/>
  <c r="H208" i="45" s="1"/>
  <c r="E208" i="45"/>
  <c r="D209" i="45"/>
  <c r="D210" i="44"/>
  <c r="F209" i="44"/>
  <c r="G209" i="44" s="1"/>
  <c r="H209" i="44" s="1"/>
  <c r="E209" i="44"/>
  <c r="F209" i="43"/>
  <c r="G209" i="43" s="1"/>
  <c r="H209" i="43" s="1"/>
  <c r="E209" i="43"/>
  <c r="D210" i="43"/>
  <c r="D210" i="42"/>
  <c r="F209" i="42"/>
  <c r="G209" i="42" s="1"/>
  <c r="H209" i="42" s="1"/>
  <c r="E209" i="42"/>
  <c r="F209" i="41"/>
  <c r="G209" i="41" s="1"/>
  <c r="H209" i="41" s="1"/>
  <c r="D210" i="41"/>
  <c r="E209" i="41"/>
  <c r="F209" i="40"/>
  <c r="G209" i="40" s="1"/>
  <c r="H209" i="40" s="1"/>
  <c r="E209" i="40"/>
  <c r="D210" i="40"/>
  <c r="D209" i="39"/>
  <c r="F208" i="39"/>
  <c r="G208" i="39" s="1"/>
  <c r="H208" i="39" s="1"/>
  <c r="E208" i="39"/>
  <c r="D209" i="38"/>
  <c r="F208" i="38"/>
  <c r="G208" i="38" s="1"/>
  <c r="H208" i="38" s="1"/>
  <c r="E208" i="38"/>
  <c r="F208" i="37"/>
  <c r="G208" i="37" s="1"/>
  <c r="H208" i="37" s="1"/>
  <c r="E208" i="37"/>
  <c r="D209" i="37"/>
  <c r="F209" i="36"/>
  <c r="G209" i="36" s="1"/>
  <c r="H209" i="36" s="1"/>
  <c r="E209" i="36"/>
  <c r="D210" i="36"/>
  <c r="E209" i="35"/>
  <c r="D210" i="35"/>
  <c r="F209" i="35"/>
  <c r="G209" i="35" s="1"/>
  <c r="H209" i="35" s="1"/>
  <c r="F211" i="34"/>
  <c r="G211" i="34" s="1"/>
  <c r="H211" i="34" s="1"/>
  <c r="I212" i="34" s="1"/>
  <c r="E211" i="34"/>
  <c r="D212" i="34"/>
  <c r="F211" i="33"/>
  <c r="G211" i="33" s="1"/>
  <c r="H211" i="33" s="1"/>
  <c r="I212" i="33" s="1"/>
  <c r="D212" i="33"/>
  <c r="E211" i="33"/>
  <c r="E212" i="32"/>
  <c r="D213" i="32"/>
  <c r="D206" i="3"/>
  <c r="E205" i="3"/>
  <c r="D211" i="51" l="1"/>
  <c r="F210" i="51"/>
  <c r="G210" i="51" s="1"/>
  <c r="H210" i="51" s="1"/>
  <c r="E210" i="51"/>
  <c r="F212" i="51" s="1"/>
  <c r="G212" i="51" s="1"/>
  <c r="H212" i="51" s="1"/>
  <c r="C212" i="51"/>
  <c r="E209" i="50"/>
  <c r="D210" i="50"/>
  <c r="F209" i="50"/>
  <c r="G209" i="50" s="1"/>
  <c r="H209" i="50" s="1"/>
  <c r="F211" i="49"/>
  <c r="G211" i="49" s="1"/>
  <c r="H211" i="49" s="1"/>
  <c r="I212" i="49" s="1"/>
  <c r="E211" i="49"/>
  <c r="D212" i="49"/>
  <c r="D211" i="48"/>
  <c r="F210" i="48"/>
  <c r="G210" i="48" s="1"/>
  <c r="H210" i="48" s="1"/>
  <c r="E210" i="48"/>
  <c r="F212" i="48" s="1"/>
  <c r="G212" i="48" s="1"/>
  <c r="H212" i="48" s="1"/>
  <c r="C212" i="48"/>
  <c r="D210" i="47"/>
  <c r="F209" i="47"/>
  <c r="G209" i="47" s="1"/>
  <c r="H209" i="47" s="1"/>
  <c r="E209" i="47"/>
  <c r="D211" i="46"/>
  <c r="F210" i="46"/>
  <c r="G210" i="46" s="1"/>
  <c r="H210" i="46" s="1"/>
  <c r="E210" i="46"/>
  <c r="F212" i="46" s="1"/>
  <c r="G212" i="46" s="1"/>
  <c r="H212" i="46" s="1"/>
  <c r="C212" i="46"/>
  <c r="F209" i="45"/>
  <c r="G209" i="45" s="1"/>
  <c r="H209" i="45" s="1"/>
  <c r="E209" i="45"/>
  <c r="D210" i="45"/>
  <c r="D211" i="44"/>
  <c r="E210" i="44"/>
  <c r="F212" i="44" s="1"/>
  <c r="G212" i="44" s="1"/>
  <c r="H212" i="44" s="1"/>
  <c r="F210" i="44"/>
  <c r="G210" i="44" s="1"/>
  <c r="H210" i="44" s="1"/>
  <c r="C212" i="44"/>
  <c r="E210" i="43"/>
  <c r="F212" i="43" s="1"/>
  <c r="G212" i="43" s="1"/>
  <c r="H212" i="43" s="1"/>
  <c r="D211" i="43"/>
  <c r="F210" i="43"/>
  <c r="G210" i="43" s="1"/>
  <c r="H210" i="43" s="1"/>
  <c r="C212" i="43"/>
  <c r="F210" i="42"/>
  <c r="G210" i="42" s="1"/>
  <c r="H210" i="42" s="1"/>
  <c r="E210" i="42"/>
  <c r="F212" i="42" s="1"/>
  <c r="G212" i="42" s="1"/>
  <c r="H212" i="42" s="1"/>
  <c r="D211" i="42"/>
  <c r="C212" i="42"/>
  <c r="F210" i="41"/>
  <c r="G210" i="41" s="1"/>
  <c r="H210" i="41" s="1"/>
  <c r="C212" i="41"/>
  <c r="D211" i="41"/>
  <c r="E210" i="41"/>
  <c r="F212" i="41" s="1"/>
  <c r="G212" i="41" s="1"/>
  <c r="H212" i="41" s="1"/>
  <c r="D211" i="40"/>
  <c r="F210" i="40"/>
  <c r="G210" i="40" s="1"/>
  <c r="H210" i="40" s="1"/>
  <c r="E210" i="40"/>
  <c r="F212" i="40" s="1"/>
  <c r="G212" i="40" s="1"/>
  <c r="H212" i="40" s="1"/>
  <c r="C212" i="40"/>
  <c r="F209" i="39"/>
  <c r="G209" i="39" s="1"/>
  <c r="H209" i="39" s="1"/>
  <c r="E209" i="39"/>
  <c r="D210" i="39"/>
  <c r="E209" i="38"/>
  <c r="F209" i="38"/>
  <c r="G209" i="38" s="1"/>
  <c r="H209" i="38" s="1"/>
  <c r="D210" i="38"/>
  <c r="D210" i="37"/>
  <c r="F209" i="37"/>
  <c r="G209" i="37" s="1"/>
  <c r="H209" i="37" s="1"/>
  <c r="E209" i="37"/>
  <c r="D211" i="36"/>
  <c r="F210" i="36"/>
  <c r="G210" i="36" s="1"/>
  <c r="H210" i="36" s="1"/>
  <c r="E210" i="36"/>
  <c r="F212" i="36" s="1"/>
  <c r="G212" i="36" s="1"/>
  <c r="H212" i="36" s="1"/>
  <c r="C212" i="36"/>
  <c r="D211" i="35"/>
  <c r="C212" i="35"/>
  <c r="F210" i="35"/>
  <c r="G210" i="35" s="1"/>
  <c r="H210" i="35" s="1"/>
  <c r="E210" i="35"/>
  <c r="F212" i="35" s="1"/>
  <c r="G212" i="35" s="1"/>
  <c r="H212" i="35" s="1"/>
  <c r="D213" i="34"/>
  <c r="E212" i="34"/>
  <c r="D213" i="33"/>
  <c r="E212" i="33"/>
  <c r="D214" i="32"/>
  <c r="F213" i="32"/>
  <c r="G213" i="32" s="1"/>
  <c r="H213" i="32" s="1"/>
  <c r="E213" i="32"/>
  <c r="E206" i="3"/>
  <c r="D207" i="3"/>
  <c r="F206" i="3"/>
  <c r="G206" i="3" s="1"/>
  <c r="H206" i="3" s="1"/>
  <c r="F211" i="51" l="1"/>
  <c r="G211" i="51" s="1"/>
  <c r="H211" i="51" s="1"/>
  <c r="I212" i="51" s="1"/>
  <c r="E211" i="51"/>
  <c r="D212" i="51"/>
  <c r="D211" i="50"/>
  <c r="E210" i="50"/>
  <c r="F212" i="50" s="1"/>
  <c r="G212" i="50" s="1"/>
  <c r="H212" i="50" s="1"/>
  <c r="F210" i="50"/>
  <c r="G210" i="50" s="1"/>
  <c r="H210" i="50" s="1"/>
  <c r="C212" i="50"/>
  <c r="D213" i="49"/>
  <c r="E212" i="49"/>
  <c r="F211" i="48"/>
  <c r="G211" i="48" s="1"/>
  <c r="H211" i="48" s="1"/>
  <c r="I212" i="48" s="1"/>
  <c r="E211" i="48"/>
  <c r="D212" i="48"/>
  <c r="D211" i="47"/>
  <c r="F210" i="47"/>
  <c r="G210" i="47" s="1"/>
  <c r="H210" i="47" s="1"/>
  <c r="E210" i="47"/>
  <c r="F212" i="47" s="1"/>
  <c r="G212" i="47" s="1"/>
  <c r="H212" i="47" s="1"/>
  <c r="C212" i="47"/>
  <c r="F211" i="46"/>
  <c r="G211" i="46" s="1"/>
  <c r="H211" i="46" s="1"/>
  <c r="I212" i="46" s="1"/>
  <c r="E211" i="46"/>
  <c r="D212" i="46"/>
  <c r="D211" i="45"/>
  <c r="E210" i="45"/>
  <c r="F212" i="45" s="1"/>
  <c r="G212" i="45" s="1"/>
  <c r="H212" i="45" s="1"/>
  <c r="F210" i="45"/>
  <c r="G210" i="45" s="1"/>
  <c r="H210" i="45" s="1"/>
  <c r="C212" i="45"/>
  <c r="F211" i="44"/>
  <c r="G211" i="44" s="1"/>
  <c r="H211" i="44" s="1"/>
  <c r="I212" i="44" s="1"/>
  <c r="E211" i="44"/>
  <c r="D212" i="44"/>
  <c r="F211" i="43"/>
  <c r="G211" i="43" s="1"/>
  <c r="H211" i="43" s="1"/>
  <c r="I212" i="43" s="1"/>
  <c r="E211" i="43"/>
  <c r="D212" i="43"/>
  <c r="E211" i="42"/>
  <c r="D212" i="42"/>
  <c r="F211" i="42"/>
  <c r="G211" i="42" s="1"/>
  <c r="H211" i="42" s="1"/>
  <c r="I212" i="42" s="1"/>
  <c r="F211" i="41"/>
  <c r="G211" i="41" s="1"/>
  <c r="H211" i="41" s="1"/>
  <c r="I212" i="41" s="1"/>
  <c r="E211" i="41"/>
  <c r="D212" i="41"/>
  <c r="D212" i="40"/>
  <c r="F211" i="40"/>
  <c r="G211" i="40" s="1"/>
  <c r="H211" i="40" s="1"/>
  <c r="I212" i="40" s="1"/>
  <c r="E211" i="40"/>
  <c r="D211" i="39"/>
  <c r="F210" i="39"/>
  <c r="G210" i="39" s="1"/>
  <c r="H210" i="39" s="1"/>
  <c r="E210" i="39"/>
  <c r="F212" i="39" s="1"/>
  <c r="G212" i="39" s="1"/>
  <c r="H212" i="39" s="1"/>
  <c r="C212" i="39"/>
  <c r="F210" i="38"/>
  <c r="G210" i="38" s="1"/>
  <c r="H210" i="38" s="1"/>
  <c r="E210" i="38"/>
  <c r="F212" i="38" s="1"/>
  <c r="G212" i="38" s="1"/>
  <c r="H212" i="38" s="1"/>
  <c r="D211" i="38"/>
  <c r="C212" i="38"/>
  <c r="D211" i="37"/>
  <c r="F210" i="37"/>
  <c r="G210" i="37" s="1"/>
  <c r="H210" i="37" s="1"/>
  <c r="E210" i="37"/>
  <c r="C212" i="37"/>
  <c r="F211" i="36"/>
  <c r="G211" i="36" s="1"/>
  <c r="H211" i="36" s="1"/>
  <c r="I212" i="36" s="1"/>
  <c r="E211" i="36"/>
  <c r="D212" i="36"/>
  <c r="D212" i="35"/>
  <c r="E211" i="35"/>
  <c r="F211" i="35"/>
  <c r="G211" i="35" s="1"/>
  <c r="H211" i="35" s="1"/>
  <c r="I212" i="35" s="1"/>
  <c r="D214" i="34"/>
  <c r="E213" i="34"/>
  <c r="F213" i="34"/>
  <c r="G213" i="34" s="1"/>
  <c r="H213" i="34" s="1"/>
  <c r="D214" i="33"/>
  <c r="F213" i="33"/>
  <c r="G213" i="33" s="1"/>
  <c r="H213" i="33" s="1"/>
  <c r="E213" i="33"/>
  <c r="D215" i="32"/>
  <c r="F214" i="32"/>
  <c r="G214" i="32" s="1"/>
  <c r="H214" i="32" s="1"/>
  <c r="E214" i="32"/>
  <c r="F207" i="3"/>
  <c r="G207" i="3" s="1"/>
  <c r="H207" i="3" s="1"/>
  <c r="D208" i="3"/>
  <c r="E207" i="3"/>
  <c r="D213" i="51" l="1"/>
  <c r="E212" i="51"/>
  <c r="F211" i="50"/>
  <c r="G211" i="50" s="1"/>
  <c r="H211" i="50" s="1"/>
  <c r="I212" i="50" s="1"/>
  <c r="E211" i="50"/>
  <c r="D212" i="50"/>
  <c r="D214" i="49"/>
  <c r="F213" i="49"/>
  <c r="G213" i="49" s="1"/>
  <c r="H213" i="49" s="1"/>
  <c r="E213" i="49"/>
  <c r="D213" i="48"/>
  <c r="E212" i="48"/>
  <c r="F211" i="47"/>
  <c r="G211" i="47" s="1"/>
  <c r="H211" i="47" s="1"/>
  <c r="I212" i="47" s="1"/>
  <c r="E211" i="47"/>
  <c r="D212" i="47"/>
  <c r="D213" i="46"/>
  <c r="E212" i="46"/>
  <c r="F211" i="45"/>
  <c r="G211" i="45" s="1"/>
  <c r="H211" i="45" s="1"/>
  <c r="I212" i="45" s="1"/>
  <c r="E211" i="45"/>
  <c r="D212" i="45"/>
  <c r="D213" i="44"/>
  <c r="E212" i="44"/>
  <c r="D213" i="43"/>
  <c r="E212" i="43"/>
  <c r="E212" i="42"/>
  <c r="D213" i="42"/>
  <c r="E212" i="41"/>
  <c r="D213" i="41"/>
  <c r="D213" i="40"/>
  <c r="E212" i="40"/>
  <c r="F211" i="39"/>
  <c r="G211" i="39" s="1"/>
  <c r="H211" i="39" s="1"/>
  <c r="I212" i="39" s="1"/>
  <c r="E211" i="39"/>
  <c r="D212" i="39"/>
  <c r="F211" i="38"/>
  <c r="G211" i="38" s="1"/>
  <c r="H211" i="38" s="1"/>
  <c r="I212" i="38" s="1"/>
  <c r="D212" i="38"/>
  <c r="E211" i="38"/>
  <c r="F211" i="37"/>
  <c r="G211" i="37" s="1"/>
  <c r="H211" i="37" s="1"/>
  <c r="E211" i="37"/>
  <c r="F212" i="37" s="1"/>
  <c r="G212" i="37" s="1"/>
  <c r="H212" i="37" s="1"/>
  <c r="D212" i="37"/>
  <c r="E212" i="36"/>
  <c r="D213" i="36"/>
  <c r="D213" i="35"/>
  <c r="E212" i="35"/>
  <c r="F214" i="34"/>
  <c r="G214" i="34" s="1"/>
  <c r="H214" i="34" s="1"/>
  <c r="D215" i="34"/>
  <c r="E214" i="34"/>
  <c r="D215" i="33"/>
  <c r="F214" i="33"/>
  <c r="G214" i="33" s="1"/>
  <c r="H214" i="33" s="1"/>
  <c r="E214" i="33"/>
  <c r="E215" i="32"/>
  <c r="F215" i="32"/>
  <c r="G215" i="32" s="1"/>
  <c r="H215" i="32" s="1"/>
  <c r="D216" i="32"/>
  <c r="F208" i="3"/>
  <c r="G208" i="3" s="1"/>
  <c r="H208" i="3" s="1"/>
  <c r="D209" i="3"/>
  <c r="E208" i="3"/>
  <c r="D214" i="51" l="1"/>
  <c r="F213" i="51"/>
  <c r="G213" i="51" s="1"/>
  <c r="H213" i="51" s="1"/>
  <c r="E213" i="51"/>
  <c r="D213" i="50"/>
  <c r="E212" i="50"/>
  <c r="F214" i="49"/>
  <c r="G214" i="49" s="1"/>
  <c r="H214" i="49" s="1"/>
  <c r="E214" i="49"/>
  <c r="D215" i="49"/>
  <c r="D214" i="48"/>
  <c r="F213" i="48"/>
  <c r="G213" i="48" s="1"/>
  <c r="H213" i="48" s="1"/>
  <c r="E213" i="48"/>
  <c r="E212" i="47"/>
  <c r="D213" i="47"/>
  <c r="D214" i="46"/>
  <c r="F213" i="46"/>
  <c r="G213" i="46" s="1"/>
  <c r="H213" i="46" s="1"/>
  <c r="E213" i="46"/>
  <c r="E212" i="45"/>
  <c r="D213" i="45"/>
  <c r="D214" i="44"/>
  <c r="F213" i="44"/>
  <c r="G213" i="44" s="1"/>
  <c r="H213" i="44" s="1"/>
  <c r="E213" i="44"/>
  <c r="D214" i="43"/>
  <c r="E213" i="43"/>
  <c r="F213" i="43"/>
  <c r="G213" i="43" s="1"/>
  <c r="H213" i="43" s="1"/>
  <c r="D214" i="42"/>
  <c r="E213" i="42"/>
  <c r="F213" i="42"/>
  <c r="G213" i="42" s="1"/>
  <c r="H213" i="42" s="1"/>
  <c r="E213" i="41"/>
  <c r="D214" i="41"/>
  <c r="F213" i="41"/>
  <c r="G213" i="41" s="1"/>
  <c r="H213" i="41" s="1"/>
  <c r="D214" i="40"/>
  <c r="F213" i="40"/>
  <c r="G213" i="40" s="1"/>
  <c r="H213" i="40" s="1"/>
  <c r="E213" i="40"/>
  <c r="E212" i="39"/>
  <c r="D213" i="39"/>
  <c r="D213" i="38"/>
  <c r="E212" i="38"/>
  <c r="I212" i="37"/>
  <c r="D213" i="37"/>
  <c r="E212" i="37"/>
  <c r="D214" i="36"/>
  <c r="E213" i="36"/>
  <c r="F213" i="36"/>
  <c r="G213" i="36" s="1"/>
  <c r="H213" i="36" s="1"/>
  <c r="D214" i="35"/>
  <c r="F213" i="35"/>
  <c r="G213" i="35" s="1"/>
  <c r="H213" i="35" s="1"/>
  <c r="E213" i="35"/>
  <c r="D216" i="34"/>
  <c r="E215" i="34"/>
  <c r="F215" i="34"/>
  <c r="G215" i="34" s="1"/>
  <c r="H215" i="34" s="1"/>
  <c r="E215" i="33"/>
  <c r="D216" i="33"/>
  <c r="F215" i="33"/>
  <c r="G215" i="33" s="1"/>
  <c r="H215" i="33" s="1"/>
  <c r="D217" i="32"/>
  <c r="F216" i="32"/>
  <c r="G216" i="32" s="1"/>
  <c r="H216" i="32" s="1"/>
  <c r="E216" i="32"/>
  <c r="D210" i="3"/>
  <c r="E209" i="3"/>
  <c r="F209" i="3"/>
  <c r="G209" i="3" s="1"/>
  <c r="H209" i="3" s="1"/>
  <c r="F214" i="51" l="1"/>
  <c r="G214" i="51" s="1"/>
  <c r="H214" i="51" s="1"/>
  <c r="E214" i="51"/>
  <c r="D215" i="51"/>
  <c r="D214" i="50"/>
  <c r="F213" i="50"/>
  <c r="G213" i="50" s="1"/>
  <c r="H213" i="50" s="1"/>
  <c r="E213" i="50"/>
  <c r="D216" i="49"/>
  <c r="F215" i="49"/>
  <c r="G215" i="49" s="1"/>
  <c r="H215" i="49" s="1"/>
  <c r="E215" i="49"/>
  <c r="F214" i="48"/>
  <c r="G214" i="48" s="1"/>
  <c r="H214" i="48" s="1"/>
  <c r="E214" i="48"/>
  <c r="D215" i="48"/>
  <c r="D214" i="47"/>
  <c r="F213" i="47"/>
  <c r="G213" i="47" s="1"/>
  <c r="H213" i="47" s="1"/>
  <c r="E213" i="47"/>
  <c r="D215" i="46"/>
  <c r="E214" i="46"/>
  <c r="F214" i="46"/>
  <c r="G214" i="46" s="1"/>
  <c r="H214" i="46" s="1"/>
  <c r="D214" i="45"/>
  <c r="E213" i="45"/>
  <c r="F213" i="45"/>
  <c r="G213" i="45" s="1"/>
  <c r="H213" i="45" s="1"/>
  <c r="E214" i="44"/>
  <c r="D215" i="44"/>
  <c r="F214" i="44"/>
  <c r="G214" i="44" s="1"/>
  <c r="H214" i="44" s="1"/>
  <c r="F214" i="43"/>
  <c r="G214" i="43" s="1"/>
  <c r="H214" i="43" s="1"/>
  <c r="E214" i="43"/>
  <c r="D215" i="43"/>
  <c r="F214" i="42"/>
  <c r="G214" i="42" s="1"/>
  <c r="H214" i="42" s="1"/>
  <c r="D215" i="42"/>
  <c r="E214" i="42"/>
  <c r="E214" i="41"/>
  <c r="F214" i="41"/>
  <c r="G214" i="41" s="1"/>
  <c r="H214" i="41" s="1"/>
  <c r="D215" i="41"/>
  <c r="D215" i="40"/>
  <c r="F214" i="40"/>
  <c r="G214" i="40" s="1"/>
  <c r="H214" i="40" s="1"/>
  <c r="E214" i="40"/>
  <c r="D214" i="39"/>
  <c r="F213" i="39"/>
  <c r="G213" i="39" s="1"/>
  <c r="H213" i="39" s="1"/>
  <c r="E213" i="39"/>
  <c r="D214" i="38"/>
  <c r="F213" i="38"/>
  <c r="G213" i="38" s="1"/>
  <c r="H213" i="38" s="1"/>
  <c r="E213" i="38"/>
  <c r="D214" i="37"/>
  <c r="F213" i="37"/>
  <c r="G213" i="37" s="1"/>
  <c r="H213" i="37" s="1"/>
  <c r="E213" i="37"/>
  <c r="D215" i="36"/>
  <c r="F214" i="36"/>
  <c r="G214" i="36" s="1"/>
  <c r="H214" i="36" s="1"/>
  <c r="E214" i="36"/>
  <c r="F214" i="35"/>
  <c r="G214" i="35" s="1"/>
  <c r="H214" i="35" s="1"/>
  <c r="D215" i="35"/>
  <c r="E214" i="35"/>
  <c r="F216" i="34"/>
  <c r="G216" i="34" s="1"/>
  <c r="H216" i="34" s="1"/>
  <c r="E216" i="34"/>
  <c r="D217" i="34"/>
  <c r="F216" i="33"/>
  <c r="G216" i="33" s="1"/>
  <c r="H216" i="33" s="1"/>
  <c r="D217" i="33"/>
  <c r="E216" i="33"/>
  <c r="D218" i="32"/>
  <c r="F217" i="32"/>
  <c r="G217" i="32" s="1"/>
  <c r="H217" i="32" s="1"/>
  <c r="E217" i="32"/>
  <c r="C219" i="32"/>
  <c r="C212" i="3"/>
  <c r="D211" i="3"/>
  <c r="F210" i="3"/>
  <c r="G210" i="3" s="1"/>
  <c r="H210" i="3" s="1"/>
  <c r="E210" i="3"/>
  <c r="F212" i="3" s="1"/>
  <c r="G212" i="3" s="1"/>
  <c r="H212" i="3" s="1"/>
  <c r="D216" i="51" l="1"/>
  <c r="F215" i="51"/>
  <c r="G215" i="51" s="1"/>
  <c r="H215" i="51" s="1"/>
  <c r="E215" i="51"/>
  <c r="D215" i="50"/>
  <c r="F214" i="50"/>
  <c r="G214" i="50" s="1"/>
  <c r="H214" i="50" s="1"/>
  <c r="E214" i="50"/>
  <c r="F216" i="49"/>
  <c r="G216" i="49" s="1"/>
  <c r="H216" i="49" s="1"/>
  <c r="E216" i="49"/>
  <c r="D217" i="49"/>
  <c r="D216" i="48"/>
  <c r="F215" i="48"/>
  <c r="G215" i="48" s="1"/>
  <c r="H215" i="48" s="1"/>
  <c r="E215" i="48"/>
  <c r="D215" i="47"/>
  <c r="E214" i="47"/>
  <c r="F214" i="47"/>
  <c r="G214" i="47" s="1"/>
  <c r="H214" i="47" s="1"/>
  <c r="D216" i="46"/>
  <c r="F215" i="46"/>
  <c r="G215" i="46" s="1"/>
  <c r="H215" i="46" s="1"/>
  <c r="E215" i="46"/>
  <c r="D215" i="45"/>
  <c r="F214" i="45"/>
  <c r="G214" i="45" s="1"/>
  <c r="H214" i="45" s="1"/>
  <c r="E214" i="45"/>
  <c r="E215" i="44"/>
  <c r="D216" i="44"/>
  <c r="F215" i="44"/>
  <c r="G215" i="44" s="1"/>
  <c r="H215" i="44" s="1"/>
  <c r="D216" i="43"/>
  <c r="E215" i="43"/>
  <c r="F215" i="43"/>
  <c r="G215" i="43" s="1"/>
  <c r="H215" i="43" s="1"/>
  <c r="F215" i="42"/>
  <c r="G215" i="42" s="1"/>
  <c r="H215" i="42" s="1"/>
  <c r="D216" i="42"/>
  <c r="E215" i="42"/>
  <c r="F215" i="41"/>
  <c r="G215" i="41" s="1"/>
  <c r="H215" i="41" s="1"/>
  <c r="E215" i="41"/>
  <c r="D216" i="41"/>
  <c r="E215" i="40"/>
  <c r="D216" i="40"/>
  <c r="F215" i="40"/>
  <c r="G215" i="40" s="1"/>
  <c r="H215" i="40" s="1"/>
  <c r="D215" i="39"/>
  <c r="F214" i="39"/>
  <c r="G214" i="39" s="1"/>
  <c r="H214" i="39" s="1"/>
  <c r="E214" i="39"/>
  <c r="F214" i="38"/>
  <c r="G214" i="38" s="1"/>
  <c r="H214" i="38" s="1"/>
  <c r="D215" i="38"/>
  <c r="E214" i="38"/>
  <c r="D215" i="37"/>
  <c r="F214" i="37"/>
  <c r="G214" i="37" s="1"/>
  <c r="H214" i="37" s="1"/>
  <c r="E214" i="37"/>
  <c r="F215" i="36"/>
  <c r="G215" i="36" s="1"/>
  <c r="H215" i="36" s="1"/>
  <c r="E215" i="36"/>
  <c r="D216" i="36"/>
  <c r="E215" i="35"/>
  <c r="D216" i="35"/>
  <c r="F215" i="35"/>
  <c r="G215" i="35" s="1"/>
  <c r="H215" i="35" s="1"/>
  <c r="F217" i="34"/>
  <c r="G217" i="34" s="1"/>
  <c r="H217" i="34" s="1"/>
  <c r="D218" i="34"/>
  <c r="E217" i="34"/>
  <c r="F219" i="34" s="1"/>
  <c r="G219" i="34" s="1"/>
  <c r="H219" i="34" s="1"/>
  <c r="C219" i="34"/>
  <c r="D218" i="33"/>
  <c r="F217" i="33"/>
  <c r="G217" i="33" s="1"/>
  <c r="H217" i="33" s="1"/>
  <c r="E217" i="33"/>
  <c r="F219" i="33" s="1"/>
  <c r="G219" i="33" s="1"/>
  <c r="H219" i="33" s="1"/>
  <c r="C219" i="33"/>
  <c r="D219" i="32"/>
  <c r="E218" i="32"/>
  <c r="F219" i="32" s="1"/>
  <c r="G219" i="32" s="1"/>
  <c r="H219" i="32" s="1"/>
  <c r="F218" i="32"/>
  <c r="G218" i="32" s="1"/>
  <c r="H218" i="32" s="1"/>
  <c r="D212" i="3"/>
  <c r="E211" i="3"/>
  <c r="F211" i="3"/>
  <c r="G211" i="3" s="1"/>
  <c r="H211" i="3" s="1"/>
  <c r="I212" i="3" s="1"/>
  <c r="F216" i="51" l="1"/>
  <c r="G216" i="51" s="1"/>
  <c r="H216" i="51" s="1"/>
  <c r="E216" i="51"/>
  <c r="D217" i="51"/>
  <c r="D216" i="50"/>
  <c r="F215" i="50"/>
  <c r="G215" i="50" s="1"/>
  <c r="H215" i="50" s="1"/>
  <c r="E215" i="50"/>
  <c r="F217" i="49"/>
  <c r="G217" i="49" s="1"/>
  <c r="H217" i="49" s="1"/>
  <c r="E217" i="49"/>
  <c r="F219" i="49" s="1"/>
  <c r="G219" i="49" s="1"/>
  <c r="H219" i="49" s="1"/>
  <c r="D218" i="49"/>
  <c r="C219" i="49"/>
  <c r="E216" i="48"/>
  <c r="D217" i="48"/>
  <c r="F216" i="48"/>
  <c r="G216" i="48" s="1"/>
  <c r="H216" i="48" s="1"/>
  <c r="D216" i="47"/>
  <c r="F215" i="47"/>
  <c r="G215" i="47" s="1"/>
  <c r="H215" i="47" s="1"/>
  <c r="E215" i="47"/>
  <c r="F216" i="46"/>
  <c r="G216" i="46" s="1"/>
  <c r="H216" i="46" s="1"/>
  <c r="D217" i="46"/>
  <c r="E216" i="46"/>
  <c r="F215" i="45"/>
  <c r="G215" i="45" s="1"/>
  <c r="H215" i="45" s="1"/>
  <c r="E215" i="45"/>
  <c r="D216" i="45"/>
  <c r="F216" i="44"/>
  <c r="G216" i="44" s="1"/>
  <c r="H216" i="44" s="1"/>
  <c r="E216" i="44"/>
  <c r="D217" i="44"/>
  <c r="F216" i="43"/>
  <c r="G216" i="43" s="1"/>
  <c r="H216" i="43" s="1"/>
  <c r="D217" i="43"/>
  <c r="E216" i="43"/>
  <c r="D217" i="42"/>
  <c r="F216" i="42"/>
  <c r="G216" i="42" s="1"/>
  <c r="H216" i="42" s="1"/>
  <c r="E216" i="42"/>
  <c r="F216" i="41"/>
  <c r="G216" i="41" s="1"/>
  <c r="H216" i="41" s="1"/>
  <c r="E216" i="41"/>
  <c r="D217" i="41"/>
  <c r="D217" i="40"/>
  <c r="F216" i="40"/>
  <c r="G216" i="40" s="1"/>
  <c r="H216" i="40" s="1"/>
  <c r="E216" i="40"/>
  <c r="F215" i="39"/>
  <c r="G215" i="39" s="1"/>
  <c r="H215" i="39" s="1"/>
  <c r="E215" i="39"/>
  <c r="D216" i="39"/>
  <c r="D216" i="38"/>
  <c r="F215" i="38"/>
  <c r="G215" i="38" s="1"/>
  <c r="H215" i="38" s="1"/>
  <c r="E215" i="38"/>
  <c r="F215" i="37"/>
  <c r="G215" i="37" s="1"/>
  <c r="H215" i="37" s="1"/>
  <c r="D216" i="37"/>
  <c r="E215" i="37"/>
  <c r="F216" i="36"/>
  <c r="G216" i="36" s="1"/>
  <c r="H216" i="36" s="1"/>
  <c r="E216" i="36"/>
  <c r="D217" i="36"/>
  <c r="F216" i="35"/>
  <c r="G216" i="35" s="1"/>
  <c r="H216" i="35" s="1"/>
  <c r="D217" i="35"/>
  <c r="E216" i="35"/>
  <c r="D219" i="34"/>
  <c r="E218" i="34"/>
  <c r="F218" i="34"/>
  <c r="G218" i="34" s="1"/>
  <c r="H218" i="34" s="1"/>
  <c r="I219" i="34" s="1"/>
  <c r="D219" i="33"/>
  <c r="F218" i="33"/>
  <c r="G218" i="33" s="1"/>
  <c r="H218" i="33" s="1"/>
  <c r="I219" i="33" s="1"/>
  <c r="E218" i="33"/>
  <c r="I219" i="32"/>
  <c r="E219" i="32"/>
  <c r="D220" i="32"/>
  <c r="E212" i="3"/>
  <c r="D213" i="3"/>
  <c r="D218" i="51" l="1"/>
  <c r="F217" i="51"/>
  <c r="G217" i="51" s="1"/>
  <c r="H217" i="51" s="1"/>
  <c r="E217" i="51"/>
  <c r="F219" i="51" s="1"/>
  <c r="G219" i="51" s="1"/>
  <c r="H219" i="51" s="1"/>
  <c r="C219" i="51"/>
  <c r="F216" i="50"/>
  <c r="G216" i="50" s="1"/>
  <c r="H216" i="50" s="1"/>
  <c r="E216" i="50"/>
  <c r="D217" i="50"/>
  <c r="D219" i="49"/>
  <c r="E218" i="49"/>
  <c r="F218" i="49"/>
  <c r="G218" i="49" s="1"/>
  <c r="H218" i="49" s="1"/>
  <c r="I219" i="49" s="1"/>
  <c r="D218" i="48"/>
  <c r="F217" i="48"/>
  <c r="G217" i="48" s="1"/>
  <c r="H217" i="48" s="1"/>
  <c r="E217" i="48"/>
  <c r="C219" i="48"/>
  <c r="F216" i="47"/>
  <c r="G216" i="47" s="1"/>
  <c r="H216" i="47" s="1"/>
  <c r="E216" i="47"/>
  <c r="D217" i="47"/>
  <c r="E217" i="46"/>
  <c r="F217" i="46"/>
  <c r="G217" i="46" s="1"/>
  <c r="H217" i="46" s="1"/>
  <c r="D218" i="46"/>
  <c r="C219" i="46"/>
  <c r="F216" i="45"/>
  <c r="G216" i="45" s="1"/>
  <c r="H216" i="45" s="1"/>
  <c r="D217" i="45"/>
  <c r="E216" i="45"/>
  <c r="F217" i="44"/>
  <c r="G217" i="44" s="1"/>
  <c r="H217" i="44" s="1"/>
  <c r="E217" i="44"/>
  <c r="D218" i="44"/>
  <c r="C219" i="44"/>
  <c r="D218" i="43"/>
  <c r="F217" i="43"/>
  <c r="G217" i="43" s="1"/>
  <c r="H217" i="43" s="1"/>
  <c r="E217" i="43"/>
  <c r="F219" i="43" s="1"/>
  <c r="G219" i="43" s="1"/>
  <c r="H219" i="43" s="1"/>
  <c r="C219" i="43"/>
  <c r="F217" i="42"/>
  <c r="G217" i="42" s="1"/>
  <c r="H217" i="42" s="1"/>
  <c r="E217" i="42"/>
  <c r="F219" i="42" s="1"/>
  <c r="G219" i="42" s="1"/>
  <c r="H219" i="42" s="1"/>
  <c r="C219" i="42"/>
  <c r="D218" i="42"/>
  <c r="D218" i="41"/>
  <c r="E217" i="41"/>
  <c r="F219" i="41" s="1"/>
  <c r="G219" i="41" s="1"/>
  <c r="H219" i="41" s="1"/>
  <c r="F217" i="41"/>
  <c r="G217" i="41" s="1"/>
  <c r="H217" i="41" s="1"/>
  <c r="C219" i="41"/>
  <c r="D218" i="40"/>
  <c r="E217" i="40"/>
  <c r="F219" i="40" s="1"/>
  <c r="G219" i="40" s="1"/>
  <c r="H219" i="40" s="1"/>
  <c r="C219" i="40"/>
  <c r="F217" i="40"/>
  <c r="G217" i="40" s="1"/>
  <c r="H217" i="40" s="1"/>
  <c r="F216" i="39"/>
  <c r="G216" i="39" s="1"/>
  <c r="H216" i="39" s="1"/>
  <c r="D217" i="39"/>
  <c r="E216" i="39"/>
  <c r="F216" i="38"/>
  <c r="G216" i="38" s="1"/>
  <c r="H216" i="38" s="1"/>
  <c r="E216" i="38"/>
  <c r="D217" i="38"/>
  <c r="F216" i="37"/>
  <c r="G216" i="37" s="1"/>
  <c r="H216" i="37" s="1"/>
  <c r="D217" i="37"/>
  <c r="E216" i="37"/>
  <c r="D218" i="36"/>
  <c r="F217" i="36"/>
  <c r="G217" i="36" s="1"/>
  <c r="H217" i="36" s="1"/>
  <c r="E217" i="36"/>
  <c r="C219" i="36"/>
  <c r="D218" i="35"/>
  <c r="F217" i="35"/>
  <c r="G217" i="35" s="1"/>
  <c r="H217" i="35" s="1"/>
  <c r="E217" i="35"/>
  <c r="F219" i="35" s="1"/>
  <c r="G219" i="35" s="1"/>
  <c r="H219" i="35" s="1"/>
  <c r="C219" i="35"/>
  <c r="E219" i="34"/>
  <c r="D220" i="34"/>
  <c r="E219" i="33"/>
  <c r="D220" i="33"/>
  <c r="D221" i="32"/>
  <c r="F220" i="32"/>
  <c r="G220" i="32" s="1"/>
  <c r="H220" i="32" s="1"/>
  <c r="E220" i="32"/>
  <c r="D214" i="3"/>
  <c r="E213" i="3"/>
  <c r="F213" i="3"/>
  <c r="G213" i="3" s="1"/>
  <c r="D219" i="51" l="1"/>
  <c r="F218" i="51"/>
  <c r="G218" i="51" s="1"/>
  <c r="H218" i="51" s="1"/>
  <c r="I219" i="51" s="1"/>
  <c r="E218" i="51"/>
  <c r="F217" i="50"/>
  <c r="G217" i="50" s="1"/>
  <c r="H217" i="50" s="1"/>
  <c r="E217" i="50"/>
  <c r="D218" i="50"/>
  <c r="C219" i="50"/>
  <c r="E219" i="49"/>
  <c r="D220" i="49"/>
  <c r="D219" i="48"/>
  <c r="F218" i="48"/>
  <c r="G218" i="48" s="1"/>
  <c r="H218" i="48" s="1"/>
  <c r="E218" i="48"/>
  <c r="F219" i="48" s="1"/>
  <c r="G219" i="48" s="1"/>
  <c r="H219" i="48" s="1"/>
  <c r="D218" i="47"/>
  <c r="E217" i="47"/>
  <c r="F219" i="47" s="1"/>
  <c r="G219" i="47" s="1"/>
  <c r="H219" i="47" s="1"/>
  <c r="F217" i="47"/>
  <c r="G217" i="47" s="1"/>
  <c r="H217" i="47" s="1"/>
  <c r="C219" i="47"/>
  <c r="D219" i="46"/>
  <c r="F218" i="46"/>
  <c r="G218" i="46" s="1"/>
  <c r="H218" i="46" s="1"/>
  <c r="E218" i="46"/>
  <c r="F219" i="46" s="1"/>
  <c r="G219" i="46" s="1"/>
  <c r="H219" i="46" s="1"/>
  <c r="I219" i="46" s="1"/>
  <c r="F217" i="45"/>
  <c r="G217" i="45" s="1"/>
  <c r="H217" i="45" s="1"/>
  <c r="E217" i="45"/>
  <c r="F219" i="45" s="1"/>
  <c r="G219" i="45" s="1"/>
  <c r="H219" i="45" s="1"/>
  <c r="D218" i="45"/>
  <c r="C219" i="45"/>
  <c r="D219" i="44"/>
  <c r="F218" i="44"/>
  <c r="G218" i="44" s="1"/>
  <c r="H218" i="44" s="1"/>
  <c r="E218" i="44"/>
  <c r="F219" i="44" s="1"/>
  <c r="G219" i="44" s="1"/>
  <c r="H219" i="44" s="1"/>
  <c r="D219" i="43"/>
  <c r="F218" i="43"/>
  <c r="G218" i="43" s="1"/>
  <c r="H218" i="43" s="1"/>
  <c r="I219" i="43" s="1"/>
  <c r="E218" i="43"/>
  <c r="F218" i="42"/>
  <c r="G218" i="42" s="1"/>
  <c r="H218" i="42" s="1"/>
  <c r="I219" i="42" s="1"/>
  <c r="D219" i="42"/>
  <c r="E218" i="42"/>
  <c r="D219" i="41"/>
  <c r="F218" i="41"/>
  <c r="G218" i="41" s="1"/>
  <c r="H218" i="41" s="1"/>
  <c r="I219" i="41" s="1"/>
  <c r="E218" i="41"/>
  <c r="F218" i="40"/>
  <c r="G218" i="40" s="1"/>
  <c r="H218" i="40" s="1"/>
  <c r="I219" i="40" s="1"/>
  <c r="E218" i="40"/>
  <c r="D219" i="40"/>
  <c r="F217" i="39"/>
  <c r="G217" i="39" s="1"/>
  <c r="H217" i="39" s="1"/>
  <c r="E217" i="39"/>
  <c r="F219" i="39" s="1"/>
  <c r="G219" i="39" s="1"/>
  <c r="H219" i="39" s="1"/>
  <c r="D218" i="39"/>
  <c r="C219" i="39"/>
  <c r="F217" i="38"/>
  <c r="G217" i="38" s="1"/>
  <c r="H217" i="38" s="1"/>
  <c r="D218" i="38"/>
  <c r="E217" i="38"/>
  <c r="C219" i="38"/>
  <c r="F217" i="37"/>
  <c r="G217" i="37" s="1"/>
  <c r="H217" i="37" s="1"/>
  <c r="E217" i="37"/>
  <c r="D218" i="37"/>
  <c r="C219" i="37"/>
  <c r="D219" i="36"/>
  <c r="F218" i="36"/>
  <c r="G218" i="36" s="1"/>
  <c r="H218" i="36" s="1"/>
  <c r="E218" i="36"/>
  <c r="F219" i="36" s="1"/>
  <c r="G219" i="36" s="1"/>
  <c r="H219" i="36" s="1"/>
  <c r="E218" i="35"/>
  <c r="D219" i="35"/>
  <c r="F218" i="35"/>
  <c r="G218" i="35" s="1"/>
  <c r="H218" i="35" s="1"/>
  <c r="I219" i="35" s="1"/>
  <c r="D221" i="34"/>
  <c r="E220" i="34"/>
  <c r="F220" i="34"/>
  <c r="G220" i="34" s="1"/>
  <c r="H220" i="34" s="1"/>
  <c r="D221" i="33"/>
  <c r="E220" i="33"/>
  <c r="F220" i="33"/>
  <c r="G220" i="33" s="1"/>
  <c r="H220" i="33" s="1"/>
  <c r="E221" i="32"/>
  <c r="D222" i="32"/>
  <c r="F221" i="32"/>
  <c r="G221" i="32" s="1"/>
  <c r="H221" i="32" s="1"/>
  <c r="H213" i="3"/>
  <c r="E214" i="3"/>
  <c r="D215" i="3"/>
  <c r="F214" i="3"/>
  <c r="G214" i="3" s="1"/>
  <c r="H214" i="3" s="1"/>
  <c r="E219" i="51" l="1"/>
  <c r="D220" i="51"/>
  <c r="D219" i="50"/>
  <c r="E218" i="50"/>
  <c r="F219" i="50" s="1"/>
  <c r="G219" i="50" s="1"/>
  <c r="H219" i="50" s="1"/>
  <c r="F218" i="50"/>
  <c r="G218" i="50" s="1"/>
  <c r="H218" i="50" s="1"/>
  <c r="D221" i="49"/>
  <c r="F220" i="49"/>
  <c r="G220" i="49" s="1"/>
  <c r="H220" i="49" s="1"/>
  <c r="E220" i="49"/>
  <c r="I219" i="48"/>
  <c r="E219" i="48"/>
  <c r="D220" i="48"/>
  <c r="D219" i="47"/>
  <c r="F218" i="47"/>
  <c r="G218" i="47" s="1"/>
  <c r="H218" i="47" s="1"/>
  <c r="E218" i="47"/>
  <c r="I219" i="47"/>
  <c r="E219" i="46"/>
  <c r="D220" i="46"/>
  <c r="D219" i="45"/>
  <c r="F218" i="45"/>
  <c r="G218" i="45" s="1"/>
  <c r="H218" i="45" s="1"/>
  <c r="I219" i="45" s="1"/>
  <c r="E218" i="45"/>
  <c r="I219" i="44"/>
  <c r="E219" i="44"/>
  <c r="D220" i="44"/>
  <c r="E219" i="43"/>
  <c r="D220" i="43"/>
  <c r="E219" i="42"/>
  <c r="D220" i="42"/>
  <c r="E219" i="41"/>
  <c r="D220" i="41"/>
  <c r="E219" i="40"/>
  <c r="D220" i="40"/>
  <c r="D219" i="39"/>
  <c r="F218" i="39"/>
  <c r="G218" i="39" s="1"/>
  <c r="H218" i="39" s="1"/>
  <c r="I219" i="39" s="1"/>
  <c r="E218" i="39"/>
  <c r="D219" i="38"/>
  <c r="F218" i="38"/>
  <c r="G218" i="38" s="1"/>
  <c r="H218" i="38" s="1"/>
  <c r="E218" i="38"/>
  <c r="F219" i="38" s="1"/>
  <c r="G219" i="38" s="1"/>
  <c r="H219" i="38" s="1"/>
  <c r="D219" i="37"/>
  <c r="F218" i="37"/>
  <c r="G218" i="37" s="1"/>
  <c r="H218" i="37" s="1"/>
  <c r="E218" i="37"/>
  <c r="F219" i="37" s="1"/>
  <c r="G219" i="37" s="1"/>
  <c r="H219" i="37" s="1"/>
  <c r="I219" i="36"/>
  <c r="E219" i="36"/>
  <c r="D220" i="36"/>
  <c r="E219" i="35"/>
  <c r="D220" i="35"/>
  <c r="F221" i="34"/>
  <c r="G221" i="34" s="1"/>
  <c r="H221" i="34" s="1"/>
  <c r="E221" i="34"/>
  <c r="D222" i="34"/>
  <c r="F221" i="33"/>
  <c r="G221" i="33" s="1"/>
  <c r="H221" i="33" s="1"/>
  <c r="E221" i="33"/>
  <c r="D222" i="33"/>
  <c r="D223" i="32"/>
  <c r="F222" i="32"/>
  <c r="G222" i="32" s="1"/>
  <c r="H222" i="32" s="1"/>
  <c r="E222" i="32"/>
  <c r="D216" i="3"/>
  <c r="E215" i="3"/>
  <c r="F215" i="3"/>
  <c r="G215" i="3" s="1"/>
  <c r="D221" i="51" l="1"/>
  <c r="F220" i="51"/>
  <c r="G220" i="51" s="1"/>
  <c r="H220" i="51" s="1"/>
  <c r="E220" i="51"/>
  <c r="I219" i="50"/>
  <c r="E219" i="50"/>
  <c r="D220" i="50"/>
  <c r="F221" i="49"/>
  <c r="G221" i="49" s="1"/>
  <c r="H221" i="49" s="1"/>
  <c r="E221" i="49"/>
  <c r="D222" i="49"/>
  <c r="D221" i="48"/>
  <c r="F220" i="48"/>
  <c r="G220" i="48" s="1"/>
  <c r="H220" i="48" s="1"/>
  <c r="E220" i="48"/>
  <c r="E219" i="47"/>
  <c r="D220" i="47"/>
  <c r="E220" i="46"/>
  <c r="D221" i="46"/>
  <c r="F220" i="46"/>
  <c r="G220" i="46" s="1"/>
  <c r="H220" i="46" s="1"/>
  <c r="E219" i="45"/>
  <c r="D220" i="45"/>
  <c r="F220" i="44"/>
  <c r="G220" i="44" s="1"/>
  <c r="H220" i="44" s="1"/>
  <c r="E220" i="44"/>
  <c r="D221" i="44"/>
  <c r="E220" i="43"/>
  <c r="F220" i="43"/>
  <c r="G220" i="43" s="1"/>
  <c r="H220" i="43" s="1"/>
  <c r="D221" i="43"/>
  <c r="F220" i="42"/>
  <c r="G220" i="42" s="1"/>
  <c r="H220" i="42" s="1"/>
  <c r="D221" i="42"/>
  <c r="E220" i="42"/>
  <c r="D221" i="41"/>
  <c r="E220" i="41"/>
  <c r="F220" i="41"/>
  <c r="G220" i="41" s="1"/>
  <c r="H220" i="41" s="1"/>
  <c r="D221" i="40"/>
  <c r="F220" i="40"/>
  <c r="G220" i="40" s="1"/>
  <c r="H220" i="40" s="1"/>
  <c r="E220" i="40"/>
  <c r="E219" i="39"/>
  <c r="D220" i="39"/>
  <c r="I219" i="38"/>
  <c r="E219" i="38"/>
  <c r="D220" i="38"/>
  <c r="I219" i="37"/>
  <c r="E219" i="37"/>
  <c r="D220" i="37"/>
  <c r="D221" i="36"/>
  <c r="E220" i="36"/>
  <c r="F220" i="36"/>
  <c r="G220" i="36" s="1"/>
  <c r="H220" i="36" s="1"/>
  <c r="F220" i="35"/>
  <c r="G220" i="35" s="1"/>
  <c r="H220" i="35" s="1"/>
  <c r="E220" i="35"/>
  <c r="D221" i="35"/>
  <c r="F222" i="34"/>
  <c r="G222" i="34" s="1"/>
  <c r="H222" i="34" s="1"/>
  <c r="D223" i="34"/>
  <c r="E222" i="34"/>
  <c r="F222" i="33"/>
  <c r="G222" i="33" s="1"/>
  <c r="H222" i="33" s="1"/>
  <c r="E222" i="33"/>
  <c r="D223" i="33"/>
  <c r="F223" i="32"/>
  <c r="G223" i="32" s="1"/>
  <c r="H223" i="32" s="1"/>
  <c r="D224" i="32"/>
  <c r="E223" i="32"/>
  <c r="H215" i="3"/>
  <c r="D217" i="3"/>
  <c r="F216" i="3"/>
  <c r="G216" i="3" s="1"/>
  <c r="H216" i="3" s="1"/>
  <c r="E216" i="3"/>
  <c r="F221" i="51" l="1"/>
  <c r="G221" i="51" s="1"/>
  <c r="H221" i="51" s="1"/>
  <c r="E221" i="51"/>
  <c r="D222" i="51"/>
  <c r="F220" i="50"/>
  <c r="G220" i="50" s="1"/>
  <c r="H220" i="50" s="1"/>
  <c r="E220" i="50"/>
  <c r="D221" i="50"/>
  <c r="F222" i="49"/>
  <c r="G222" i="49" s="1"/>
  <c r="H222" i="49" s="1"/>
  <c r="E222" i="49"/>
  <c r="D223" i="49"/>
  <c r="D222" i="48"/>
  <c r="F221" i="48"/>
  <c r="G221" i="48" s="1"/>
  <c r="H221" i="48" s="1"/>
  <c r="E221" i="48"/>
  <c r="D221" i="47"/>
  <c r="F220" i="47"/>
  <c r="G220" i="47" s="1"/>
  <c r="H220" i="47" s="1"/>
  <c r="E220" i="47"/>
  <c r="E221" i="46"/>
  <c r="D222" i="46"/>
  <c r="F221" i="46"/>
  <c r="G221" i="46" s="1"/>
  <c r="H221" i="46" s="1"/>
  <c r="D221" i="45"/>
  <c r="F220" i="45"/>
  <c r="G220" i="45" s="1"/>
  <c r="H220" i="45" s="1"/>
  <c r="E220" i="45"/>
  <c r="F221" i="44"/>
  <c r="G221" i="44" s="1"/>
  <c r="H221" i="44" s="1"/>
  <c r="D222" i="44"/>
  <c r="E221" i="44"/>
  <c r="D222" i="43"/>
  <c r="F221" i="43"/>
  <c r="G221" i="43" s="1"/>
  <c r="H221" i="43" s="1"/>
  <c r="E221" i="43"/>
  <c r="D222" i="42"/>
  <c r="E221" i="42"/>
  <c r="F221" i="42"/>
  <c r="G221" i="42" s="1"/>
  <c r="H221" i="42" s="1"/>
  <c r="D222" i="41"/>
  <c r="F221" i="41"/>
  <c r="G221" i="41" s="1"/>
  <c r="H221" i="41" s="1"/>
  <c r="E221" i="41"/>
  <c r="D222" i="40"/>
  <c r="F221" i="40"/>
  <c r="G221" i="40" s="1"/>
  <c r="H221" i="40" s="1"/>
  <c r="E221" i="40"/>
  <c r="F220" i="39"/>
  <c r="G220" i="39" s="1"/>
  <c r="H220" i="39" s="1"/>
  <c r="E220" i="39"/>
  <c r="D221" i="39"/>
  <c r="E220" i="38"/>
  <c r="F220" i="38"/>
  <c r="G220" i="38" s="1"/>
  <c r="H220" i="38" s="1"/>
  <c r="D221" i="38"/>
  <c r="F220" i="37"/>
  <c r="G220" i="37" s="1"/>
  <c r="H220" i="37" s="1"/>
  <c r="D221" i="37"/>
  <c r="E220" i="37"/>
  <c r="F221" i="36"/>
  <c r="G221" i="36" s="1"/>
  <c r="H221" i="36" s="1"/>
  <c r="E221" i="36"/>
  <c r="D222" i="36"/>
  <c r="F221" i="35"/>
  <c r="G221" i="35" s="1"/>
  <c r="H221" i="35" s="1"/>
  <c r="D222" i="35"/>
  <c r="E221" i="35"/>
  <c r="D224" i="34"/>
  <c r="E223" i="34"/>
  <c r="F223" i="34"/>
  <c r="G223" i="34" s="1"/>
  <c r="H223" i="34" s="1"/>
  <c r="D224" i="33"/>
  <c r="E223" i="33"/>
  <c r="F223" i="33"/>
  <c r="G223" i="33" s="1"/>
  <c r="H223" i="33" s="1"/>
  <c r="F224" i="32"/>
  <c r="G224" i="32" s="1"/>
  <c r="H224" i="32" s="1"/>
  <c r="E224" i="32"/>
  <c r="D225" i="32"/>
  <c r="C226" i="32"/>
  <c r="C219" i="3"/>
  <c r="D218" i="3"/>
  <c r="F217" i="3"/>
  <c r="G217" i="3" s="1"/>
  <c r="E217" i="3"/>
  <c r="F219" i="3" s="1"/>
  <c r="G219" i="3" s="1"/>
  <c r="H219" i="3" s="1"/>
  <c r="F222" i="51" l="1"/>
  <c r="G222" i="51" s="1"/>
  <c r="H222" i="51" s="1"/>
  <c r="E222" i="51"/>
  <c r="D223" i="51"/>
  <c r="F221" i="50"/>
  <c r="G221" i="50" s="1"/>
  <c r="H221" i="50" s="1"/>
  <c r="E221" i="50"/>
  <c r="D222" i="50"/>
  <c r="D224" i="49"/>
  <c r="F223" i="49"/>
  <c r="G223" i="49" s="1"/>
  <c r="H223" i="49" s="1"/>
  <c r="E223" i="49"/>
  <c r="D223" i="48"/>
  <c r="F222" i="48"/>
  <c r="G222" i="48" s="1"/>
  <c r="H222" i="48" s="1"/>
  <c r="E222" i="48"/>
  <c r="F221" i="47"/>
  <c r="G221" i="47" s="1"/>
  <c r="H221" i="47" s="1"/>
  <c r="E221" i="47"/>
  <c r="D222" i="47"/>
  <c r="D223" i="46"/>
  <c r="F222" i="46"/>
  <c r="G222" i="46" s="1"/>
  <c r="H222" i="46" s="1"/>
  <c r="E222" i="46"/>
  <c r="D222" i="45"/>
  <c r="F221" i="45"/>
  <c r="G221" i="45" s="1"/>
  <c r="H221" i="45" s="1"/>
  <c r="E221" i="45"/>
  <c r="F222" i="44"/>
  <c r="G222" i="44" s="1"/>
  <c r="H222" i="44" s="1"/>
  <c r="E222" i="44"/>
  <c r="D223" i="44"/>
  <c r="F222" i="43"/>
  <c r="G222" i="43" s="1"/>
  <c r="H222" i="43" s="1"/>
  <c r="E222" i="43"/>
  <c r="D223" i="43"/>
  <c r="E222" i="42"/>
  <c r="D223" i="42"/>
  <c r="F222" i="42"/>
  <c r="G222" i="42" s="1"/>
  <c r="H222" i="42" s="1"/>
  <c r="D223" i="41"/>
  <c r="E222" i="41"/>
  <c r="F222" i="41"/>
  <c r="G222" i="41" s="1"/>
  <c r="H222" i="41" s="1"/>
  <c r="D223" i="40"/>
  <c r="F222" i="40"/>
  <c r="G222" i="40" s="1"/>
  <c r="H222" i="40" s="1"/>
  <c r="E222" i="40"/>
  <c r="D222" i="39"/>
  <c r="E221" i="39"/>
  <c r="F221" i="39"/>
  <c r="G221" i="39" s="1"/>
  <c r="H221" i="39" s="1"/>
  <c r="F221" i="38"/>
  <c r="G221" i="38" s="1"/>
  <c r="H221" i="38" s="1"/>
  <c r="E221" i="38"/>
  <c r="D222" i="38"/>
  <c r="D222" i="37"/>
  <c r="E221" i="37"/>
  <c r="F221" i="37"/>
  <c r="G221" i="37" s="1"/>
  <c r="H221" i="37" s="1"/>
  <c r="D223" i="36"/>
  <c r="E222" i="36"/>
  <c r="F222" i="36"/>
  <c r="G222" i="36" s="1"/>
  <c r="H222" i="36" s="1"/>
  <c r="F222" i="35"/>
  <c r="G222" i="35" s="1"/>
  <c r="H222" i="35" s="1"/>
  <c r="E222" i="35"/>
  <c r="D223" i="35"/>
  <c r="F224" i="34"/>
  <c r="G224" i="34" s="1"/>
  <c r="H224" i="34" s="1"/>
  <c r="E224" i="34"/>
  <c r="D225" i="34"/>
  <c r="C226" i="34"/>
  <c r="F224" i="33"/>
  <c r="G224" i="33" s="1"/>
  <c r="H224" i="33" s="1"/>
  <c r="D225" i="33"/>
  <c r="E224" i="33"/>
  <c r="C226" i="33"/>
  <c r="D226" i="32"/>
  <c r="F225" i="32"/>
  <c r="G225" i="32" s="1"/>
  <c r="H225" i="32" s="1"/>
  <c r="E225" i="32"/>
  <c r="F226" i="32" s="1"/>
  <c r="G226" i="32" s="1"/>
  <c r="H226" i="32" s="1"/>
  <c r="I226" i="32" s="1"/>
  <c r="H217" i="3"/>
  <c r="D219" i="3"/>
  <c r="E218" i="3"/>
  <c r="F218" i="3"/>
  <c r="G218" i="3" s="1"/>
  <c r="H218" i="3" s="1"/>
  <c r="I219" i="3" s="1"/>
  <c r="D224" i="51" l="1"/>
  <c r="F223" i="51"/>
  <c r="G223" i="51" s="1"/>
  <c r="H223" i="51" s="1"/>
  <c r="E223" i="51"/>
  <c r="D223" i="50"/>
  <c r="F222" i="50"/>
  <c r="G222" i="50" s="1"/>
  <c r="H222" i="50" s="1"/>
  <c r="E222" i="50"/>
  <c r="F224" i="49"/>
  <c r="G224" i="49" s="1"/>
  <c r="H224" i="49" s="1"/>
  <c r="E224" i="49"/>
  <c r="D225" i="49"/>
  <c r="C226" i="49"/>
  <c r="D224" i="48"/>
  <c r="F223" i="48"/>
  <c r="G223" i="48" s="1"/>
  <c r="H223" i="48" s="1"/>
  <c r="E223" i="48"/>
  <c r="F222" i="47"/>
  <c r="G222" i="47" s="1"/>
  <c r="H222" i="47" s="1"/>
  <c r="E222" i="47"/>
  <c r="D223" i="47"/>
  <c r="E223" i="46"/>
  <c r="D224" i="46"/>
  <c r="F223" i="46"/>
  <c r="G223" i="46" s="1"/>
  <c r="H223" i="46" s="1"/>
  <c r="F222" i="45"/>
  <c r="G222" i="45" s="1"/>
  <c r="H222" i="45" s="1"/>
  <c r="E222" i="45"/>
  <c r="D223" i="45"/>
  <c r="D224" i="44"/>
  <c r="E223" i="44"/>
  <c r="F223" i="44"/>
  <c r="G223" i="44" s="1"/>
  <c r="H223" i="44" s="1"/>
  <c r="F223" i="43"/>
  <c r="G223" i="43" s="1"/>
  <c r="H223" i="43" s="1"/>
  <c r="E223" i="43"/>
  <c r="D224" i="43"/>
  <c r="F223" i="42"/>
  <c r="G223" i="42" s="1"/>
  <c r="H223" i="42" s="1"/>
  <c r="E223" i="42"/>
  <c r="D224" i="42"/>
  <c r="F223" i="41"/>
  <c r="G223" i="41" s="1"/>
  <c r="H223" i="41" s="1"/>
  <c r="D224" i="41"/>
  <c r="E223" i="41"/>
  <c r="E223" i="40"/>
  <c r="F223" i="40"/>
  <c r="G223" i="40" s="1"/>
  <c r="H223" i="40" s="1"/>
  <c r="D224" i="40"/>
  <c r="F222" i="39"/>
  <c r="G222" i="39" s="1"/>
  <c r="H222" i="39" s="1"/>
  <c r="E222" i="39"/>
  <c r="D223" i="39"/>
  <c r="D223" i="38"/>
  <c r="F222" i="38"/>
  <c r="G222" i="38" s="1"/>
  <c r="H222" i="38" s="1"/>
  <c r="E222" i="38"/>
  <c r="F222" i="37"/>
  <c r="G222" i="37" s="1"/>
  <c r="H222" i="37" s="1"/>
  <c r="E222" i="37"/>
  <c r="D223" i="37"/>
  <c r="D224" i="36"/>
  <c r="E223" i="36"/>
  <c r="F223" i="36"/>
  <c r="G223" i="36" s="1"/>
  <c r="H223" i="36" s="1"/>
  <c r="D224" i="35"/>
  <c r="F223" i="35"/>
  <c r="G223" i="35" s="1"/>
  <c r="H223" i="35" s="1"/>
  <c r="E223" i="35"/>
  <c r="F225" i="34"/>
  <c r="G225" i="34" s="1"/>
  <c r="H225" i="34" s="1"/>
  <c r="E225" i="34"/>
  <c r="D226" i="34"/>
  <c r="F226" i="34"/>
  <c r="G226" i="34" s="1"/>
  <c r="H226" i="34" s="1"/>
  <c r="D226" i="33"/>
  <c r="E225" i="33"/>
  <c r="F225" i="33"/>
  <c r="G225" i="33" s="1"/>
  <c r="H225" i="33" s="1"/>
  <c r="F226" i="33"/>
  <c r="G226" i="33" s="1"/>
  <c r="H226" i="33" s="1"/>
  <c r="I226" i="33" s="1"/>
  <c r="D227" i="32"/>
  <c r="E226" i="32"/>
  <c r="D220" i="3"/>
  <c r="E219" i="3"/>
  <c r="F224" i="51" l="1"/>
  <c r="G224" i="51" s="1"/>
  <c r="H224" i="51" s="1"/>
  <c r="E224" i="51"/>
  <c r="D225" i="51"/>
  <c r="C226" i="51"/>
  <c r="D224" i="50"/>
  <c r="E223" i="50"/>
  <c r="F223" i="50"/>
  <c r="G223" i="50" s="1"/>
  <c r="H223" i="50" s="1"/>
  <c r="E225" i="49"/>
  <c r="F226" i="49" s="1"/>
  <c r="G226" i="49" s="1"/>
  <c r="H226" i="49" s="1"/>
  <c r="D226" i="49"/>
  <c r="F225" i="49"/>
  <c r="G225" i="49" s="1"/>
  <c r="H225" i="49" s="1"/>
  <c r="F224" i="48"/>
  <c r="G224" i="48" s="1"/>
  <c r="H224" i="48" s="1"/>
  <c r="E224" i="48"/>
  <c r="D225" i="48"/>
  <c r="C226" i="48"/>
  <c r="D224" i="47"/>
  <c r="E223" i="47"/>
  <c r="F223" i="47"/>
  <c r="G223" i="47" s="1"/>
  <c r="H223" i="47" s="1"/>
  <c r="F224" i="46"/>
  <c r="G224" i="46" s="1"/>
  <c r="H224" i="46" s="1"/>
  <c r="E224" i="46"/>
  <c r="D225" i="46"/>
  <c r="C226" i="46"/>
  <c r="D224" i="45"/>
  <c r="E223" i="45"/>
  <c r="F223" i="45"/>
  <c r="G223" i="45" s="1"/>
  <c r="H223" i="45" s="1"/>
  <c r="F224" i="44"/>
  <c r="G224" i="44" s="1"/>
  <c r="H224" i="44" s="1"/>
  <c r="E224" i="44"/>
  <c r="D225" i="44"/>
  <c r="C226" i="44"/>
  <c r="F224" i="43"/>
  <c r="G224" i="43" s="1"/>
  <c r="H224" i="43" s="1"/>
  <c r="E224" i="43"/>
  <c r="D225" i="43"/>
  <c r="C226" i="43"/>
  <c r="E224" i="42"/>
  <c r="D225" i="42"/>
  <c r="F224" i="42"/>
  <c r="G224" i="42" s="1"/>
  <c r="H224" i="42" s="1"/>
  <c r="C226" i="42"/>
  <c r="F224" i="41"/>
  <c r="G224" i="41" s="1"/>
  <c r="H224" i="41" s="1"/>
  <c r="D225" i="41"/>
  <c r="E224" i="41"/>
  <c r="C226" i="41"/>
  <c r="F224" i="40"/>
  <c r="G224" i="40" s="1"/>
  <c r="H224" i="40" s="1"/>
  <c r="E224" i="40"/>
  <c r="D225" i="40"/>
  <c r="C226" i="40"/>
  <c r="D224" i="39"/>
  <c r="F223" i="39"/>
  <c r="G223" i="39" s="1"/>
  <c r="H223" i="39" s="1"/>
  <c r="E223" i="39"/>
  <c r="F223" i="38"/>
  <c r="G223" i="38" s="1"/>
  <c r="H223" i="38" s="1"/>
  <c r="E223" i="38"/>
  <c r="D224" i="38"/>
  <c r="D224" i="37"/>
  <c r="E223" i="37"/>
  <c r="F223" i="37"/>
  <c r="G223" i="37" s="1"/>
  <c r="H223" i="37" s="1"/>
  <c r="F224" i="36"/>
  <c r="G224" i="36" s="1"/>
  <c r="H224" i="36" s="1"/>
  <c r="E224" i="36"/>
  <c r="D225" i="36"/>
  <c r="C226" i="36"/>
  <c r="E224" i="35"/>
  <c r="C226" i="35"/>
  <c r="D225" i="35"/>
  <c r="F224" i="35"/>
  <c r="G224" i="35" s="1"/>
  <c r="H224" i="35" s="1"/>
  <c r="I226" i="34"/>
  <c r="D227" i="34"/>
  <c r="E226" i="34"/>
  <c r="D227" i="33"/>
  <c r="E226" i="33"/>
  <c r="D228" i="32"/>
  <c r="F227" i="32"/>
  <c r="G227" i="32" s="1"/>
  <c r="H227" i="32" s="1"/>
  <c r="E227" i="32"/>
  <c r="D221" i="3"/>
  <c r="F220" i="3"/>
  <c r="G220" i="3" s="1"/>
  <c r="E220" i="3"/>
  <c r="D226" i="51" l="1"/>
  <c r="F225" i="51"/>
  <c r="G225" i="51" s="1"/>
  <c r="H225" i="51" s="1"/>
  <c r="E225" i="51"/>
  <c r="F226" i="51"/>
  <c r="G226" i="51" s="1"/>
  <c r="H226" i="51" s="1"/>
  <c r="I226" i="51" s="1"/>
  <c r="F224" i="50"/>
  <c r="G224" i="50" s="1"/>
  <c r="H224" i="50" s="1"/>
  <c r="E224" i="50"/>
  <c r="D225" i="50"/>
  <c r="C226" i="50"/>
  <c r="I226" i="49"/>
  <c r="D227" i="49"/>
  <c r="E226" i="49"/>
  <c r="D226" i="48"/>
  <c r="E225" i="48"/>
  <c r="F226" i="48" s="1"/>
  <c r="G226" i="48" s="1"/>
  <c r="H226" i="48" s="1"/>
  <c r="F225" i="48"/>
  <c r="G225" i="48" s="1"/>
  <c r="H225" i="48" s="1"/>
  <c r="F224" i="47"/>
  <c r="G224" i="47" s="1"/>
  <c r="H224" i="47" s="1"/>
  <c r="E224" i="47"/>
  <c r="D225" i="47"/>
  <c r="C226" i="47"/>
  <c r="D226" i="46"/>
  <c r="E225" i="46"/>
  <c r="F225" i="46"/>
  <c r="G225" i="46" s="1"/>
  <c r="H225" i="46" s="1"/>
  <c r="F226" i="46"/>
  <c r="G226" i="46" s="1"/>
  <c r="H226" i="46" s="1"/>
  <c r="I226" i="46" s="1"/>
  <c r="F224" i="45"/>
  <c r="G224" i="45" s="1"/>
  <c r="H224" i="45" s="1"/>
  <c r="E224" i="45"/>
  <c r="D225" i="45"/>
  <c r="C226" i="45"/>
  <c r="D226" i="44"/>
  <c r="F225" i="44"/>
  <c r="G225" i="44" s="1"/>
  <c r="H225" i="44" s="1"/>
  <c r="E225" i="44"/>
  <c r="F226" i="44" s="1"/>
  <c r="G226" i="44" s="1"/>
  <c r="H226" i="44" s="1"/>
  <c r="D226" i="43"/>
  <c r="F225" i="43"/>
  <c r="G225" i="43" s="1"/>
  <c r="H225" i="43" s="1"/>
  <c r="E225" i="43"/>
  <c r="F226" i="43" s="1"/>
  <c r="G226" i="43" s="1"/>
  <c r="H226" i="43" s="1"/>
  <c r="I226" i="43" s="1"/>
  <c r="F225" i="42"/>
  <c r="G225" i="42" s="1"/>
  <c r="H225" i="42" s="1"/>
  <c r="E225" i="42"/>
  <c r="D226" i="42"/>
  <c r="F226" i="42"/>
  <c r="G226" i="42" s="1"/>
  <c r="H226" i="42" s="1"/>
  <c r="I226" i="42" s="1"/>
  <c r="F225" i="41"/>
  <c r="G225" i="41" s="1"/>
  <c r="H225" i="41" s="1"/>
  <c r="D226" i="41"/>
  <c r="E225" i="41"/>
  <c r="F226" i="41" s="1"/>
  <c r="G226" i="41" s="1"/>
  <c r="H226" i="41" s="1"/>
  <c r="I226" i="41" s="1"/>
  <c r="D226" i="40"/>
  <c r="F225" i="40"/>
  <c r="G225" i="40" s="1"/>
  <c r="H225" i="40" s="1"/>
  <c r="E225" i="40"/>
  <c r="F226" i="40" s="1"/>
  <c r="G226" i="40" s="1"/>
  <c r="H226" i="40" s="1"/>
  <c r="I226" i="40" s="1"/>
  <c r="F224" i="39"/>
  <c r="G224" i="39" s="1"/>
  <c r="H224" i="39" s="1"/>
  <c r="E224" i="39"/>
  <c r="D225" i="39"/>
  <c r="C226" i="39"/>
  <c r="F224" i="38"/>
  <c r="G224" i="38" s="1"/>
  <c r="H224" i="38" s="1"/>
  <c r="E224" i="38"/>
  <c r="D225" i="38"/>
  <c r="C226" i="38"/>
  <c r="F224" i="37"/>
  <c r="G224" i="37" s="1"/>
  <c r="H224" i="37" s="1"/>
  <c r="E224" i="37"/>
  <c r="D225" i="37"/>
  <c r="C226" i="37"/>
  <c r="F225" i="36"/>
  <c r="G225" i="36" s="1"/>
  <c r="H225" i="36" s="1"/>
  <c r="E225" i="36"/>
  <c r="F226" i="36" s="1"/>
  <c r="G226" i="36" s="1"/>
  <c r="H226" i="36" s="1"/>
  <c r="I226" i="36" s="1"/>
  <c r="D226" i="36"/>
  <c r="F225" i="35"/>
  <c r="G225" i="35" s="1"/>
  <c r="H225" i="35" s="1"/>
  <c r="D226" i="35"/>
  <c r="E225" i="35"/>
  <c r="F226" i="35" s="1"/>
  <c r="G226" i="35" s="1"/>
  <c r="H226" i="35" s="1"/>
  <c r="I226" i="35" s="1"/>
  <c r="F227" i="34"/>
  <c r="G227" i="34" s="1"/>
  <c r="H227" i="34" s="1"/>
  <c r="E227" i="34"/>
  <c r="D228" i="34"/>
  <c r="D228" i="33"/>
  <c r="F227" i="33"/>
  <c r="G227" i="33" s="1"/>
  <c r="H227" i="33" s="1"/>
  <c r="E227" i="33"/>
  <c r="F228" i="32"/>
  <c r="G228" i="32" s="1"/>
  <c r="H228" i="32" s="1"/>
  <c r="E228" i="32"/>
  <c r="D229" i="32"/>
  <c r="H220" i="3"/>
  <c r="E221" i="3"/>
  <c r="F221" i="3"/>
  <c r="G221" i="3" s="1"/>
  <c r="H221" i="3" s="1"/>
  <c r="D222" i="3"/>
  <c r="D227" i="51" l="1"/>
  <c r="E226" i="51"/>
  <c r="E225" i="50"/>
  <c r="F226" i="50" s="1"/>
  <c r="G226" i="50" s="1"/>
  <c r="H226" i="50" s="1"/>
  <c r="D226" i="50"/>
  <c r="F225" i="50"/>
  <c r="G225" i="50" s="1"/>
  <c r="H225" i="50" s="1"/>
  <c r="D228" i="49"/>
  <c r="E227" i="49"/>
  <c r="F227" i="49"/>
  <c r="G227" i="49" s="1"/>
  <c r="H227" i="49" s="1"/>
  <c r="I226" i="48"/>
  <c r="D227" i="48"/>
  <c r="E226" i="48"/>
  <c r="F225" i="47"/>
  <c r="G225" i="47" s="1"/>
  <c r="H225" i="47" s="1"/>
  <c r="E225" i="47"/>
  <c r="D226" i="47"/>
  <c r="F226" i="47"/>
  <c r="G226" i="47" s="1"/>
  <c r="H226" i="47" s="1"/>
  <c r="I226" i="47" s="1"/>
  <c r="D227" i="46"/>
  <c r="E226" i="46"/>
  <c r="F225" i="45"/>
  <c r="G225" i="45" s="1"/>
  <c r="H225" i="45" s="1"/>
  <c r="E225" i="45"/>
  <c r="D226" i="45"/>
  <c r="F226" i="45"/>
  <c r="G226" i="45" s="1"/>
  <c r="H226" i="45" s="1"/>
  <c r="I226" i="45" s="1"/>
  <c r="I226" i="44"/>
  <c r="D227" i="44"/>
  <c r="E226" i="44"/>
  <c r="D227" i="43"/>
  <c r="E226" i="43"/>
  <c r="E226" i="42"/>
  <c r="D227" i="42"/>
  <c r="E226" i="41"/>
  <c r="D227" i="41"/>
  <c r="D227" i="40"/>
  <c r="E226" i="40"/>
  <c r="E225" i="39"/>
  <c r="F225" i="39"/>
  <c r="G225" i="39" s="1"/>
  <c r="H225" i="39" s="1"/>
  <c r="D226" i="39"/>
  <c r="F226" i="39"/>
  <c r="G226" i="39" s="1"/>
  <c r="H226" i="39" s="1"/>
  <c r="I226" i="39" s="1"/>
  <c r="D226" i="38"/>
  <c r="F225" i="38"/>
  <c r="G225" i="38" s="1"/>
  <c r="H225" i="38" s="1"/>
  <c r="E225" i="38"/>
  <c r="F226" i="38" s="1"/>
  <c r="G226" i="38" s="1"/>
  <c r="H226" i="38" s="1"/>
  <c r="I226" i="38" s="1"/>
  <c r="E225" i="37"/>
  <c r="F226" i="37" s="1"/>
  <c r="G226" i="37" s="1"/>
  <c r="H226" i="37" s="1"/>
  <c r="F225" i="37"/>
  <c r="G225" i="37" s="1"/>
  <c r="H225" i="37" s="1"/>
  <c r="D226" i="37"/>
  <c r="D227" i="36"/>
  <c r="E226" i="36"/>
  <c r="D227" i="35"/>
  <c r="E226" i="35"/>
  <c r="D229" i="34"/>
  <c r="F228" i="34"/>
  <c r="G228" i="34" s="1"/>
  <c r="H228" i="34" s="1"/>
  <c r="E228" i="34"/>
  <c r="E228" i="33"/>
  <c r="F228" i="33"/>
  <c r="G228" i="33" s="1"/>
  <c r="H228" i="33" s="1"/>
  <c r="D229" i="33"/>
  <c r="D230" i="32"/>
  <c r="E229" i="32"/>
  <c r="F229" i="32"/>
  <c r="G229" i="32" s="1"/>
  <c r="H229" i="32" s="1"/>
  <c r="F222" i="3"/>
  <c r="G222" i="3" s="1"/>
  <c r="H222" i="3" s="1"/>
  <c r="D223" i="3"/>
  <c r="E222" i="3"/>
  <c r="F227" i="51" l="1"/>
  <c r="G227" i="51" s="1"/>
  <c r="H227" i="51" s="1"/>
  <c r="E227" i="51"/>
  <c r="D228" i="51"/>
  <c r="D227" i="50"/>
  <c r="E226" i="50"/>
  <c r="I226" i="50"/>
  <c r="D229" i="49"/>
  <c r="F228" i="49"/>
  <c r="G228" i="49" s="1"/>
  <c r="H228" i="49" s="1"/>
  <c r="E228" i="49"/>
  <c r="F227" i="48"/>
  <c r="G227" i="48" s="1"/>
  <c r="H227" i="48" s="1"/>
  <c r="E227" i="48"/>
  <c r="D228" i="48"/>
  <c r="D227" i="47"/>
  <c r="E226" i="47"/>
  <c r="D228" i="46"/>
  <c r="E227" i="46"/>
  <c r="F227" i="46"/>
  <c r="G227" i="46" s="1"/>
  <c r="H227" i="46" s="1"/>
  <c r="D227" i="45"/>
  <c r="E226" i="45"/>
  <c r="D228" i="44"/>
  <c r="F227" i="44"/>
  <c r="G227" i="44" s="1"/>
  <c r="H227" i="44" s="1"/>
  <c r="E227" i="44"/>
  <c r="D228" i="43"/>
  <c r="F227" i="43"/>
  <c r="G227" i="43" s="1"/>
  <c r="H227" i="43" s="1"/>
  <c r="E227" i="43"/>
  <c r="D228" i="42"/>
  <c r="E227" i="42"/>
  <c r="F227" i="42"/>
  <c r="G227" i="42" s="1"/>
  <c r="H227" i="42" s="1"/>
  <c r="E227" i="41"/>
  <c r="F227" i="41"/>
  <c r="G227" i="41" s="1"/>
  <c r="H227" i="41" s="1"/>
  <c r="D228" i="41"/>
  <c r="D228" i="40"/>
  <c r="F227" i="40"/>
  <c r="G227" i="40" s="1"/>
  <c r="H227" i="40" s="1"/>
  <c r="E227" i="40"/>
  <c r="D227" i="39"/>
  <c r="E226" i="39"/>
  <c r="D227" i="38"/>
  <c r="E226" i="38"/>
  <c r="I226" i="37"/>
  <c r="D227" i="37"/>
  <c r="E226" i="37"/>
  <c r="D228" i="36"/>
  <c r="F227" i="36"/>
  <c r="G227" i="36" s="1"/>
  <c r="H227" i="36" s="1"/>
  <c r="E227" i="36"/>
  <c r="D228" i="35"/>
  <c r="E227" i="35"/>
  <c r="F227" i="35"/>
  <c r="G227" i="35" s="1"/>
  <c r="H227" i="35" s="1"/>
  <c r="F229" i="34"/>
  <c r="G229" i="34" s="1"/>
  <c r="H229" i="34" s="1"/>
  <c r="E229" i="34"/>
  <c r="D230" i="34"/>
  <c r="D230" i="33"/>
  <c r="F229" i="33"/>
  <c r="G229" i="33" s="1"/>
  <c r="H229" i="33" s="1"/>
  <c r="E229" i="33"/>
  <c r="D231" i="32"/>
  <c r="F230" i="32"/>
  <c r="G230" i="32" s="1"/>
  <c r="H230" i="32" s="1"/>
  <c r="E230" i="32"/>
  <c r="E223" i="3"/>
  <c r="D224" i="3"/>
  <c r="F223" i="3"/>
  <c r="G223" i="3" s="1"/>
  <c r="H223" i="3" s="1"/>
  <c r="D229" i="51" l="1"/>
  <c r="F228" i="51"/>
  <c r="G228" i="51" s="1"/>
  <c r="H228" i="51" s="1"/>
  <c r="E228" i="51"/>
  <c r="D228" i="50"/>
  <c r="F227" i="50"/>
  <c r="G227" i="50" s="1"/>
  <c r="H227" i="50" s="1"/>
  <c r="E227" i="50"/>
  <c r="F229" i="49"/>
  <c r="G229" i="49" s="1"/>
  <c r="H229" i="49" s="1"/>
  <c r="E229" i="49"/>
  <c r="D230" i="49"/>
  <c r="F228" i="48"/>
  <c r="G228" i="48" s="1"/>
  <c r="H228" i="48" s="1"/>
  <c r="E228" i="48"/>
  <c r="D229" i="48"/>
  <c r="F227" i="47"/>
  <c r="G227" i="47" s="1"/>
  <c r="H227" i="47" s="1"/>
  <c r="E227" i="47"/>
  <c r="D228" i="47"/>
  <c r="D229" i="46"/>
  <c r="F228" i="46"/>
  <c r="G228" i="46" s="1"/>
  <c r="H228" i="46" s="1"/>
  <c r="E228" i="46"/>
  <c r="D228" i="45"/>
  <c r="E227" i="45"/>
  <c r="F227" i="45"/>
  <c r="G227" i="45" s="1"/>
  <c r="H227" i="45" s="1"/>
  <c r="E228" i="44"/>
  <c r="D229" i="44"/>
  <c r="F228" i="44"/>
  <c r="G228" i="44" s="1"/>
  <c r="H228" i="44" s="1"/>
  <c r="D229" i="43"/>
  <c r="E228" i="43"/>
  <c r="F228" i="43"/>
  <c r="G228" i="43" s="1"/>
  <c r="H228" i="43" s="1"/>
  <c r="E228" i="42"/>
  <c r="F228" i="42"/>
  <c r="G228" i="42" s="1"/>
  <c r="H228" i="42" s="1"/>
  <c r="D229" i="42"/>
  <c r="F228" i="41"/>
  <c r="G228" i="41" s="1"/>
  <c r="H228" i="41" s="1"/>
  <c r="D229" i="41"/>
  <c r="E228" i="41"/>
  <c r="D229" i="40"/>
  <c r="F228" i="40"/>
  <c r="G228" i="40" s="1"/>
  <c r="H228" i="40" s="1"/>
  <c r="E228" i="40"/>
  <c r="D228" i="39"/>
  <c r="F227" i="39"/>
  <c r="G227" i="39" s="1"/>
  <c r="H227" i="39" s="1"/>
  <c r="E227" i="39"/>
  <c r="D228" i="38"/>
  <c r="F227" i="38"/>
  <c r="G227" i="38" s="1"/>
  <c r="H227" i="38" s="1"/>
  <c r="E227" i="38"/>
  <c r="D228" i="37"/>
  <c r="E227" i="37"/>
  <c r="F227" i="37"/>
  <c r="G227" i="37" s="1"/>
  <c r="H227" i="37" s="1"/>
  <c r="D229" i="36"/>
  <c r="F228" i="36"/>
  <c r="G228" i="36" s="1"/>
  <c r="H228" i="36" s="1"/>
  <c r="E228" i="36"/>
  <c r="F228" i="35"/>
  <c r="G228" i="35" s="1"/>
  <c r="H228" i="35" s="1"/>
  <c r="E228" i="35"/>
  <c r="D229" i="35"/>
  <c r="F230" i="34"/>
  <c r="G230" i="34" s="1"/>
  <c r="H230" i="34" s="1"/>
  <c r="D231" i="34"/>
  <c r="E230" i="34"/>
  <c r="F230" i="33"/>
  <c r="G230" i="33" s="1"/>
  <c r="H230" i="33" s="1"/>
  <c r="E230" i="33"/>
  <c r="D231" i="33"/>
  <c r="F231" i="32"/>
  <c r="G231" i="32" s="1"/>
  <c r="H231" i="32" s="1"/>
  <c r="D232" i="32"/>
  <c r="E231" i="32"/>
  <c r="C233" i="32"/>
  <c r="C226" i="3"/>
  <c r="F224" i="3"/>
  <c r="G224" i="3" s="1"/>
  <c r="H224" i="3" s="1"/>
  <c r="E224" i="3"/>
  <c r="D225" i="3"/>
  <c r="F229" i="51" l="1"/>
  <c r="G229" i="51" s="1"/>
  <c r="H229" i="51" s="1"/>
  <c r="E229" i="51"/>
  <c r="D230" i="51"/>
  <c r="D229" i="50"/>
  <c r="F228" i="50"/>
  <c r="G228" i="50" s="1"/>
  <c r="H228" i="50" s="1"/>
  <c r="E228" i="50"/>
  <c r="D231" i="49"/>
  <c r="F230" i="49"/>
  <c r="G230" i="49" s="1"/>
  <c r="H230" i="49" s="1"/>
  <c r="E230" i="49"/>
  <c r="D230" i="48"/>
  <c r="F229" i="48"/>
  <c r="G229" i="48" s="1"/>
  <c r="H229" i="48" s="1"/>
  <c r="E229" i="48"/>
  <c r="D229" i="47"/>
  <c r="F228" i="47"/>
  <c r="G228" i="47" s="1"/>
  <c r="H228" i="47" s="1"/>
  <c r="E228" i="47"/>
  <c r="F229" i="46"/>
  <c r="G229" i="46" s="1"/>
  <c r="H229" i="46" s="1"/>
  <c r="D230" i="46"/>
  <c r="E229" i="46"/>
  <c r="F228" i="45"/>
  <c r="G228" i="45" s="1"/>
  <c r="H228" i="45" s="1"/>
  <c r="E228" i="45"/>
  <c r="D229" i="45"/>
  <c r="F229" i="44"/>
  <c r="G229" i="44" s="1"/>
  <c r="H229" i="44" s="1"/>
  <c r="E229" i="44"/>
  <c r="D230" i="44"/>
  <c r="F229" i="43"/>
  <c r="G229" i="43" s="1"/>
  <c r="H229" i="43" s="1"/>
  <c r="E229" i="43"/>
  <c r="D230" i="43"/>
  <c r="D230" i="42"/>
  <c r="F229" i="42"/>
  <c r="G229" i="42" s="1"/>
  <c r="H229" i="42" s="1"/>
  <c r="E229" i="42"/>
  <c r="F229" i="41"/>
  <c r="G229" i="41" s="1"/>
  <c r="H229" i="41" s="1"/>
  <c r="D230" i="41"/>
  <c r="E229" i="41"/>
  <c r="E229" i="40"/>
  <c r="F229" i="40"/>
  <c r="G229" i="40" s="1"/>
  <c r="H229" i="40" s="1"/>
  <c r="D230" i="40"/>
  <c r="E228" i="39"/>
  <c r="F228" i="39"/>
  <c r="G228" i="39" s="1"/>
  <c r="H228" i="39" s="1"/>
  <c r="D229" i="39"/>
  <c r="D229" i="38"/>
  <c r="F228" i="38"/>
  <c r="G228" i="38" s="1"/>
  <c r="H228" i="38" s="1"/>
  <c r="E228" i="38"/>
  <c r="E228" i="37"/>
  <c r="F228" i="37"/>
  <c r="G228" i="37" s="1"/>
  <c r="H228" i="37" s="1"/>
  <c r="D229" i="37"/>
  <c r="F229" i="36"/>
  <c r="G229" i="36" s="1"/>
  <c r="H229" i="36" s="1"/>
  <c r="E229" i="36"/>
  <c r="D230" i="36"/>
  <c r="F229" i="35"/>
  <c r="G229" i="35" s="1"/>
  <c r="H229" i="35" s="1"/>
  <c r="D230" i="35"/>
  <c r="E229" i="35"/>
  <c r="D232" i="34"/>
  <c r="E231" i="34"/>
  <c r="F233" i="34" s="1"/>
  <c r="G233" i="34" s="1"/>
  <c r="H233" i="34" s="1"/>
  <c r="F231" i="34"/>
  <c r="G231" i="34" s="1"/>
  <c r="H231" i="34" s="1"/>
  <c r="C233" i="34"/>
  <c r="F231" i="33"/>
  <c r="G231" i="33" s="1"/>
  <c r="H231" i="33" s="1"/>
  <c r="E231" i="33"/>
  <c r="F233" i="33" s="1"/>
  <c r="G233" i="33" s="1"/>
  <c r="H233" i="33" s="1"/>
  <c r="C233" i="33"/>
  <c r="D232" i="33"/>
  <c r="F232" i="32"/>
  <c r="G232" i="32" s="1"/>
  <c r="H232" i="32" s="1"/>
  <c r="E232" i="32"/>
  <c r="F233" i="32" s="1"/>
  <c r="G233" i="32" s="1"/>
  <c r="H233" i="32" s="1"/>
  <c r="D233" i="32"/>
  <c r="D226" i="3"/>
  <c r="E225" i="3"/>
  <c r="F226" i="3" s="1"/>
  <c r="G226" i="3" s="1"/>
  <c r="H226" i="3" s="1"/>
  <c r="F225" i="3"/>
  <c r="G225" i="3" s="1"/>
  <c r="H225" i="3" s="1"/>
  <c r="E230" i="51" l="1"/>
  <c r="D231" i="51"/>
  <c r="F230" i="51"/>
  <c r="G230" i="51" s="1"/>
  <c r="H230" i="51" s="1"/>
  <c r="F229" i="50"/>
  <c r="G229" i="50" s="1"/>
  <c r="H229" i="50" s="1"/>
  <c r="E229" i="50"/>
  <c r="D230" i="50"/>
  <c r="D232" i="49"/>
  <c r="F231" i="49"/>
  <c r="G231" i="49" s="1"/>
  <c r="H231" i="49" s="1"/>
  <c r="E231" i="49"/>
  <c r="F233" i="49" s="1"/>
  <c r="G233" i="49" s="1"/>
  <c r="H233" i="49" s="1"/>
  <c r="C233" i="49"/>
  <c r="F230" i="48"/>
  <c r="G230" i="48" s="1"/>
  <c r="H230" i="48" s="1"/>
  <c r="E230" i="48"/>
  <c r="D231" i="48"/>
  <c r="F229" i="47"/>
  <c r="G229" i="47" s="1"/>
  <c r="H229" i="47" s="1"/>
  <c r="E229" i="47"/>
  <c r="D230" i="47"/>
  <c r="F230" i="46"/>
  <c r="G230" i="46" s="1"/>
  <c r="H230" i="46" s="1"/>
  <c r="E230" i="46"/>
  <c r="D231" i="46"/>
  <c r="F229" i="45"/>
  <c r="G229" i="45" s="1"/>
  <c r="H229" i="45" s="1"/>
  <c r="D230" i="45"/>
  <c r="E229" i="45"/>
  <c r="D231" i="44"/>
  <c r="F230" i="44"/>
  <c r="G230" i="44" s="1"/>
  <c r="H230" i="44" s="1"/>
  <c r="E230" i="44"/>
  <c r="D231" i="43"/>
  <c r="F230" i="43"/>
  <c r="G230" i="43" s="1"/>
  <c r="H230" i="43" s="1"/>
  <c r="E230" i="43"/>
  <c r="E230" i="42"/>
  <c r="F230" i="42"/>
  <c r="G230" i="42" s="1"/>
  <c r="H230" i="42" s="1"/>
  <c r="D231" i="42"/>
  <c r="E230" i="41"/>
  <c r="D231" i="41"/>
  <c r="F230" i="41"/>
  <c r="G230" i="41" s="1"/>
  <c r="H230" i="41" s="1"/>
  <c r="D231" i="40"/>
  <c r="E230" i="40"/>
  <c r="F230" i="40"/>
  <c r="G230" i="40" s="1"/>
  <c r="H230" i="40" s="1"/>
  <c r="F229" i="39"/>
  <c r="G229" i="39" s="1"/>
  <c r="H229" i="39" s="1"/>
  <c r="E229" i="39"/>
  <c r="D230" i="39"/>
  <c r="F229" i="38"/>
  <c r="G229" i="38" s="1"/>
  <c r="H229" i="38" s="1"/>
  <c r="E229" i="38"/>
  <c r="D230" i="38"/>
  <c r="F229" i="37"/>
  <c r="G229" i="37" s="1"/>
  <c r="H229" i="37" s="1"/>
  <c r="D230" i="37"/>
  <c r="E229" i="37"/>
  <c r="D231" i="36"/>
  <c r="F230" i="36"/>
  <c r="G230" i="36" s="1"/>
  <c r="H230" i="36" s="1"/>
  <c r="E230" i="36"/>
  <c r="D231" i="35"/>
  <c r="E230" i="35"/>
  <c r="F230" i="35"/>
  <c r="G230" i="35" s="1"/>
  <c r="H230" i="35" s="1"/>
  <c r="F232" i="34"/>
  <c r="G232" i="34" s="1"/>
  <c r="H232" i="34" s="1"/>
  <c r="I233" i="34" s="1"/>
  <c r="E232" i="34"/>
  <c r="D233" i="34"/>
  <c r="F232" i="33"/>
  <c r="G232" i="33" s="1"/>
  <c r="H232" i="33" s="1"/>
  <c r="I233" i="33" s="1"/>
  <c r="E232" i="33"/>
  <c r="D233" i="33"/>
  <c r="I233" i="32"/>
  <c r="E233" i="32"/>
  <c r="D234" i="32"/>
  <c r="I226" i="3"/>
  <c r="D227" i="3"/>
  <c r="E226" i="3"/>
  <c r="D232" i="51" l="1"/>
  <c r="F231" i="51"/>
  <c r="G231" i="51" s="1"/>
  <c r="H231" i="51" s="1"/>
  <c r="E231" i="51"/>
  <c r="F233" i="51" s="1"/>
  <c r="G233" i="51" s="1"/>
  <c r="H233" i="51" s="1"/>
  <c r="C233" i="51"/>
  <c r="D231" i="50"/>
  <c r="F230" i="50"/>
  <c r="G230" i="50" s="1"/>
  <c r="H230" i="50" s="1"/>
  <c r="E230" i="50"/>
  <c r="F232" i="49"/>
  <c r="G232" i="49" s="1"/>
  <c r="H232" i="49" s="1"/>
  <c r="I233" i="49" s="1"/>
  <c r="E232" i="49"/>
  <c r="D233" i="49"/>
  <c r="F231" i="48"/>
  <c r="G231" i="48" s="1"/>
  <c r="H231" i="48" s="1"/>
  <c r="D232" i="48"/>
  <c r="E231" i="48"/>
  <c r="F233" i="48" s="1"/>
  <c r="G233" i="48" s="1"/>
  <c r="H233" i="48" s="1"/>
  <c r="C233" i="48"/>
  <c r="E230" i="47"/>
  <c r="F230" i="47"/>
  <c r="G230" i="47" s="1"/>
  <c r="H230" i="47" s="1"/>
  <c r="D231" i="47"/>
  <c r="D232" i="46"/>
  <c r="F231" i="46"/>
  <c r="G231" i="46" s="1"/>
  <c r="H231" i="46" s="1"/>
  <c r="E231" i="46"/>
  <c r="C233" i="46"/>
  <c r="D231" i="45"/>
  <c r="F230" i="45"/>
  <c r="G230" i="45" s="1"/>
  <c r="H230" i="45" s="1"/>
  <c r="E230" i="45"/>
  <c r="D232" i="44"/>
  <c r="F231" i="44"/>
  <c r="G231" i="44" s="1"/>
  <c r="H231" i="44" s="1"/>
  <c r="E231" i="44"/>
  <c r="F233" i="44" s="1"/>
  <c r="G233" i="44" s="1"/>
  <c r="H233" i="44" s="1"/>
  <c r="C233" i="44"/>
  <c r="D232" i="43"/>
  <c r="F231" i="43"/>
  <c r="G231" i="43" s="1"/>
  <c r="H231" i="43" s="1"/>
  <c r="E231" i="43"/>
  <c r="F233" i="43" s="1"/>
  <c r="G233" i="43" s="1"/>
  <c r="H233" i="43" s="1"/>
  <c r="C233" i="43"/>
  <c r="F231" i="42"/>
  <c r="G231" i="42" s="1"/>
  <c r="H231" i="42" s="1"/>
  <c r="E231" i="42"/>
  <c r="D232" i="42"/>
  <c r="C233" i="42"/>
  <c r="F231" i="41"/>
  <c r="G231" i="41" s="1"/>
  <c r="H231" i="41" s="1"/>
  <c r="C233" i="41"/>
  <c r="D232" i="41"/>
  <c r="E231" i="41"/>
  <c r="F233" i="41" s="1"/>
  <c r="G233" i="41" s="1"/>
  <c r="H233" i="41" s="1"/>
  <c r="F231" i="40"/>
  <c r="G231" i="40" s="1"/>
  <c r="H231" i="40" s="1"/>
  <c r="E231" i="40"/>
  <c r="F233" i="40" s="1"/>
  <c r="G233" i="40" s="1"/>
  <c r="H233" i="40" s="1"/>
  <c r="C233" i="40"/>
  <c r="D232" i="40"/>
  <c r="D231" i="39"/>
  <c r="F230" i="39"/>
  <c r="G230" i="39" s="1"/>
  <c r="H230" i="39" s="1"/>
  <c r="E230" i="39"/>
  <c r="D231" i="38"/>
  <c r="F230" i="38"/>
  <c r="G230" i="38" s="1"/>
  <c r="H230" i="38" s="1"/>
  <c r="E230" i="38"/>
  <c r="D231" i="37"/>
  <c r="F230" i="37"/>
  <c r="G230" i="37" s="1"/>
  <c r="H230" i="37" s="1"/>
  <c r="E230" i="37"/>
  <c r="D232" i="36"/>
  <c r="E231" i="36"/>
  <c r="F233" i="36" s="1"/>
  <c r="G233" i="36" s="1"/>
  <c r="H233" i="36" s="1"/>
  <c r="F231" i="36"/>
  <c r="G231" i="36" s="1"/>
  <c r="H231" i="36" s="1"/>
  <c r="C233" i="36"/>
  <c r="D232" i="35"/>
  <c r="F231" i="35"/>
  <c r="G231" i="35" s="1"/>
  <c r="H231" i="35" s="1"/>
  <c r="E231" i="35"/>
  <c r="F233" i="35" s="1"/>
  <c r="G233" i="35" s="1"/>
  <c r="H233" i="35" s="1"/>
  <c r="C233" i="35"/>
  <c r="E233" i="34"/>
  <c r="D234" i="34"/>
  <c r="D234" i="33"/>
  <c r="E233" i="33"/>
  <c r="D235" i="32"/>
  <c r="F234" i="32"/>
  <c r="G234" i="32" s="1"/>
  <c r="H234" i="32" s="1"/>
  <c r="E234" i="32"/>
  <c r="F227" i="3"/>
  <c r="G227" i="3" s="1"/>
  <c r="H227" i="3" s="1"/>
  <c r="D228" i="3"/>
  <c r="E227" i="3"/>
  <c r="F232" i="51" l="1"/>
  <c r="G232" i="51" s="1"/>
  <c r="H232" i="51" s="1"/>
  <c r="I233" i="51" s="1"/>
  <c r="E232" i="51"/>
  <c r="D233" i="51"/>
  <c r="D232" i="50"/>
  <c r="F231" i="50"/>
  <c r="G231" i="50" s="1"/>
  <c r="H231" i="50" s="1"/>
  <c r="E231" i="50"/>
  <c r="F233" i="50" s="1"/>
  <c r="G233" i="50" s="1"/>
  <c r="H233" i="50" s="1"/>
  <c r="C233" i="50"/>
  <c r="D234" i="49"/>
  <c r="E233" i="49"/>
  <c r="F232" i="48"/>
  <c r="G232" i="48" s="1"/>
  <c r="H232" i="48" s="1"/>
  <c r="I233" i="48" s="1"/>
  <c r="E232" i="48"/>
  <c r="D233" i="48"/>
  <c r="D232" i="47"/>
  <c r="F231" i="47"/>
  <c r="G231" i="47" s="1"/>
  <c r="H231" i="47" s="1"/>
  <c r="E231" i="47"/>
  <c r="C233" i="47"/>
  <c r="F232" i="46"/>
  <c r="G232" i="46" s="1"/>
  <c r="H232" i="46" s="1"/>
  <c r="E232" i="46"/>
  <c r="F233" i="46" s="1"/>
  <c r="G233" i="46" s="1"/>
  <c r="H233" i="46" s="1"/>
  <c r="D233" i="46"/>
  <c r="D232" i="45"/>
  <c r="F231" i="45"/>
  <c r="G231" i="45" s="1"/>
  <c r="H231" i="45" s="1"/>
  <c r="E231" i="45"/>
  <c r="C233" i="45"/>
  <c r="F232" i="44"/>
  <c r="G232" i="44" s="1"/>
  <c r="H232" i="44" s="1"/>
  <c r="I233" i="44" s="1"/>
  <c r="E232" i="44"/>
  <c r="D233" i="44"/>
  <c r="F232" i="43"/>
  <c r="G232" i="43" s="1"/>
  <c r="H232" i="43" s="1"/>
  <c r="I233" i="43" s="1"/>
  <c r="E232" i="43"/>
  <c r="D233" i="43"/>
  <c r="E232" i="42"/>
  <c r="F233" i="42" s="1"/>
  <c r="G233" i="42" s="1"/>
  <c r="H233" i="42" s="1"/>
  <c r="F232" i="42"/>
  <c r="G232" i="42" s="1"/>
  <c r="H232" i="42" s="1"/>
  <c r="D233" i="42"/>
  <c r="F232" i="41"/>
  <c r="G232" i="41" s="1"/>
  <c r="H232" i="41" s="1"/>
  <c r="I233" i="41" s="1"/>
  <c r="E232" i="41"/>
  <c r="D233" i="41"/>
  <c r="F232" i="40"/>
  <c r="G232" i="40" s="1"/>
  <c r="H232" i="40" s="1"/>
  <c r="I233" i="40" s="1"/>
  <c r="E232" i="40"/>
  <c r="D233" i="40"/>
  <c r="D232" i="39"/>
  <c r="F231" i="39"/>
  <c r="G231" i="39" s="1"/>
  <c r="H231" i="39" s="1"/>
  <c r="E231" i="39"/>
  <c r="C233" i="39"/>
  <c r="D232" i="38"/>
  <c r="F231" i="38"/>
  <c r="G231" i="38" s="1"/>
  <c r="H231" i="38" s="1"/>
  <c r="E231" i="38"/>
  <c r="C233" i="38"/>
  <c r="D232" i="37"/>
  <c r="F231" i="37"/>
  <c r="G231" i="37" s="1"/>
  <c r="H231" i="37" s="1"/>
  <c r="E231" i="37"/>
  <c r="C233" i="37"/>
  <c r="F232" i="36"/>
  <c r="G232" i="36" s="1"/>
  <c r="H232" i="36" s="1"/>
  <c r="I233" i="36" s="1"/>
  <c r="E232" i="36"/>
  <c r="D233" i="36"/>
  <c r="D233" i="35"/>
  <c r="F232" i="35"/>
  <c r="G232" i="35" s="1"/>
  <c r="H232" i="35" s="1"/>
  <c r="I233" i="35" s="1"/>
  <c r="E232" i="35"/>
  <c r="F234" i="34"/>
  <c r="G234" i="34" s="1"/>
  <c r="H234" i="34" s="1"/>
  <c r="D235" i="34"/>
  <c r="E234" i="34"/>
  <c r="F234" i="33"/>
  <c r="G234" i="33" s="1"/>
  <c r="H234" i="33" s="1"/>
  <c r="D235" i="33"/>
  <c r="E234" i="33"/>
  <c r="E235" i="32"/>
  <c r="F235" i="32"/>
  <c r="G235" i="32" s="1"/>
  <c r="H235" i="32" s="1"/>
  <c r="D236" i="32"/>
  <c r="D229" i="3"/>
  <c r="E228" i="3"/>
  <c r="F228" i="3"/>
  <c r="G228" i="3" s="1"/>
  <c r="H228" i="3" s="1"/>
  <c r="D234" i="51" l="1"/>
  <c r="E233" i="51"/>
  <c r="F232" i="50"/>
  <c r="G232" i="50" s="1"/>
  <c r="H232" i="50" s="1"/>
  <c r="I233" i="50" s="1"/>
  <c r="E232" i="50"/>
  <c r="D233" i="50"/>
  <c r="F234" i="49"/>
  <c r="G234" i="49" s="1"/>
  <c r="H234" i="49" s="1"/>
  <c r="E234" i="49"/>
  <c r="D235" i="49"/>
  <c r="E233" i="48"/>
  <c r="D234" i="48"/>
  <c r="F232" i="47"/>
  <c r="G232" i="47" s="1"/>
  <c r="H232" i="47" s="1"/>
  <c r="E232" i="47"/>
  <c r="F233" i="47" s="1"/>
  <c r="G233" i="47" s="1"/>
  <c r="H233" i="47" s="1"/>
  <c r="D233" i="47"/>
  <c r="I233" i="46"/>
  <c r="E233" i="46"/>
  <c r="D234" i="46"/>
  <c r="F232" i="45"/>
  <c r="G232" i="45" s="1"/>
  <c r="H232" i="45" s="1"/>
  <c r="E232" i="45"/>
  <c r="F233" i="45" s="1"/>
  <c r="G233" i="45" s="1"/>
  <c r="H233" i="45" s="1"/>
  <c r="D233" i="45"/>
  <c r="D234" i="44"/>
  <c r="E233" i="44"/>
  <c r="E233" i="43"/>
  <c r="D234" i="43"/>
  <c r="I233" i="42"/>
  <c r="D234" i="42"/>
  <c r="E233" i="42"/>
  <c r="D234" i="41"/>
  <c r="E233" i="41"/>
  <c r="E233" i="40"/>
  <c r="D234" i="40"/>
  <c r="F232" i="39"/>
  <c r="G232" i="39" s="1"/>
  <c r="H232" i="39" s="1"/>
  <c r="E232" i="39"/>
  <c r="F233" i="39" s="1"/>
  <c r="G233" i="39" s="1"/>
  <c r="H233" i="39" s="1"/>
  <c r="D233" i="39"/>
  <c r="F232" i="38"/>
  <c r="G232" i="38" s="1"/>
  <c r="H232" i="38" s="1"/>
  <c r="E232" i="38"/>
  <c r="F233" i="38" s="1"/>
  <c r="G233" i="38" s="1"/>
  <c r="H233" i="38" s="1"/>
  <c r="D233" i="38"/>
  <c r="F232" i="37"/>
  <c r="G232" i="37" s="1"/>
  <c r="H232" i="37" s="1"/>
  <c r="E232" i="37"/>
  <c r="F233" i="37" s="1"/>
  <c r="G233" i="37" s="1"/>
  <c r="H233" i="37" s="1"/>
  <c r="D233" i="37"/>
  <c r="D234" i="36"/>
  <c r="E233" i="36"/>
  <c r="D234" i="35"/>
  <c r="E233" i="35"/>
  <c r="D236" i="34"/>
  <c r="E235" i="34"/>
  <c r="F235" i="34"/>
  <c r="G235" i="34" s="1"/>
  <c r="H235" i="34" s="1"/>
  <c r="F235" i="33"/>
  <c r="G235" i="33" s="1"/>
  <c r="H235" i="33" s="1"/>
  <c r="E235" i="33"/>
  <c r="D236" i="33"/>
  <c r="D237" i="32"/>
  <c r="F236" i="32"/>
  <c r="G236" i="32" s="1"/>
  <c r="H236" i="32" s="1"/>
  <c r="E236" i="32"/>
  <c r="D230" i="3"/>
  <c r="E229" i="3"/>
  <c r="F229" i="3"/>
  <c r="G229" i="3" s="1"/>
  <c r="H229" i="3" s="1"/>
  <c r="F234" i="51" l="1"/>
  <c r="G234" i="51" s="1"/>
  <c r="H234" i="51" s="1"/>
  <c r="E234" i="51"/>
  <c r="D235" i="51"/>
  <c r="D234" i="50"/>
  <c r="E233" i="50"/>
  <c r="F235" i="49"/>
  <c r="G235" i="49" s="1"/>
  <c r="H235" i="49" s="1"/>
  <c r="E235" i="49"/>
  <c r="D236" i="49"/>
  <c r="F234" i="48"/>
  <c r="G234" i="48" s="1"/>
  <c r="H234" i="48" s="1"/>
  <c r="E234" i="48"/>
  <c r="D235" i="48"/>
  <c r="I233" i="47"/>
  <c r="D234" i="47"/>
  <c r="E233" i="47"/>
  <c r="E234" i="46"/>
  <c r="D235" i="46"/>
  <c r="F234" i="46"/>
  <c r="G234" i="46" s="1"/>
  <c r="H234" i="46" s="1"/>
  <c r="I233" i="45"/>
  <c r="D234" i="45"/>
  <c r="E233" i="45"/>
  <c r="F234" i="44"/>
  <c r="G234" i="44" s="1"/>
  <c r="H234" i="44" s="1"/>
  <c r="D235" i="44"/>
  <c r="E234" i="44"/>
  <c r="E234" i="43"/>
  <c r="D235" i="43"/>
  <c r="F234" i="43"/>
  <c r="G234" i="43" s="1"/>
  <c r="H234" i="43" s="1"/>
  <c r="F234" i="42"/>
  <c r="G234" i="42" s="1"/>
  <c r="H234" i="42" s="1"/>
  <c r="E234" i="42"/>
  <c r="D235" i="42"/>
  <c r="D235" i="41"/>
  <c r="E234" i="41"/>
  <c r="F234" i="41"/>
  <c r="G234" i="41" s="1"/>
  <c r="H234" i="41" s="1"/>
  <c r="D235" i="40"/>
  <c r="F234" i="40"/>
  <c r="G234" i="40" s="1"/>
  <c r="H234" i="40" s="1"/>
  <c r="E234" i="40"/>
  <c r="I233" i="39"/>
  <c r="E233" i="39"/>
  <c r="D234" i="39"/>
  <c r="I233" i="38"/>
  <c r="D234" i="38"/>
  <c r="E233" i="38"/>
  <c r="I233" i="37"/>
  <c r="D234" i="37"/>
  <c r="E233" i="37"/>
  <c r="F234" i="36"/>
  <c r="G234" i="36" s="1"/>
  <c r="H234" i="36" s="1"/>
  <c r="E234" i="36"/>
  <c r="D235" i="36"/>
  <c r="F234" i="35"/>
  <c r="G234" i="35" s="1"/>
  <c r="H234" i="35" s="1"/>
  <c r="E234" i="35"/>
  <c r="D235" i="35"/>
  <c r="D237" i="34"/>
  <c r="E236" i="34"/>
  <c r="F236" i="34"/>
  <c r="G236" i="34" s="1"/>
  <c r="H236" i="34" s="1"/>
  <c r="D237" i="33"/>
  <c r="E236" i="33"/>
  <c r="F236" i="33"/>
  <c r="G236" i="33" s="1"/>
  <c r="H236" i="33" s="1"/>
  <c r="F237" i="32"/>
  <c r="G237" i="32" s="1"/>
  <c r="H237" i="32" s="1"/>
  <c r="E237" i="32"/>
  <c r="D238" i="32"/>
  <c r="E230" i="3"/>
  <c r="D231" i="3"/>
  <c r="F230" i="3"/>
  <c r="G230" i="3" s="1"/>
  <c r="H230" i="3" s="1"/>
  <c r="E235" i="51" l="1"/>
  <c r="D236" i="51"/>
  <c r="F235" i="51"/>
  <c r="G235" i="51" s="1"/>
  <c r="H235" i="51" s="1"/>
  <c r="F234" i="50"/>
  <c r="G234" i="50" s="1"/>
  <c r="H234" i="50" s="1"/>
  <c r="E234" i="50"/>
  <c r="D235" i="50"/>
  <c r="D237" i="49"/>
  <c r="F236" i="49"/>
  <c r="G236" i="49" s="1"/>
  <c r="H236" i="49" s="1"/>
  <c r="E236" i="49"/>
  <c r="D236" i="48"/>
  <c r="F235" i="48"/>
  <c r="G235" i="48" s="1"/>
  <c r="H235" i="48" s="1"/>
  <c r="E235" i="48"/>
  <c r="F234" i="47"/>
  <c r="G234" i="47" s="1"/>
  <c r="H234" i="47" s="1"/>
  <c r="E234" i="47"/>
  <c r="D235" i="47"/>
  <c r="E235" i="46"/>
  <c r="F235" i="46"/>
  <c r="G235" i="46" s="1"/>
  <c r="H235" i="46" s="1"/>
  <c r="D236" i="46"/>
  <c r="D235" i="45"/>
  <c r="F234" i="45"/>
  <c r="G234" i="45" s="1"/>
  <c r="H234" i="45" s="1"/>
  <c r="E234" i="45"/>
  <c r="F235" i="44"/>
  <c r="G235" i="44" s="1"/>
  <c r="H235" i="44" s="1"/>
  <c r="E235" i="44"/>
  <c r="D236" i="44"/>
  <c r="D236" i="43"/>
  <c r="F235" i="43"/>
  <c r="G235" i="43" s="1"/>
  <c r="H235" i="43" s="1"/>
  <c r="E235" i="43"/>
  <c r="F235" i="42"/>
  <c r="G235" i="42" s="1"/>
  <c r="H235" i="42" s="1"/>
  <c r="E235" i="42"/>
  <c r="D236" i="42"/>
  <c r="F235" i="41"/>
  <c r="G235" i="41" s="1"/>
  <c r="H235" i="41" s="1"/>
  <c r="D236" i="41"/>
  <c r="E235" i="41"/>
  <c r="F235" i="40"/>
  <c r="G235" i="40" s="1"/>
  <c r="H235" i="40" s="1"/>
  <c r="E235" i="40"/>
  <c r="D236" i="40"/>
  <c r="D235" i="39"/>
  <c r="F234" i="39"/>
  <c r="G234" i="39" s="1"/>
  <c r="H234" i="39" s="1"/>
  <c r="E234" i="39"/>
  <c r="D235" i="38"/>
  <c r="F234" i="38"/>
  <c r="G234" i="38" s="1"/>
  <c r="H234" i="38" s="1"/>
  <c r="E234" i="38"/>
  <c r="D235" i="37"/>
  <c r="F234" i="37"/>
  <c r="G234" i="37" s="1"/>
  <c r="H234" i="37" s="1"/>
  <c r="E234" i="37"/>
  <c r="D236" i="36"/>
  <c r="F235" i="36"/>
  <c r="G235" i="36" s="1"/>
  <c r="H235" i="36" s="1"/>
  <c r="E235" i="36"/>
  <c r="E235" i="35"/>
  <c r="F235" i="35"/>
  <c r="G235" i="35" s="1"/>
  <c r="H235" i="35" s="1"/>
  <c r="D236" i="35"/>
  <c r="F237" i="34"/>
  <c r="G237" i="34" s="1"/>
  <c r="H237" i="34" s="1"/>
  <c r="E237" i="34"/>
  <c r="D238" i="34"/>
  <c r="F237" i="33"/>
  <c r="G237" i="33" s="1"/>
  <c r="H237" i="33" s="1"/>
  <c r="D238" i="33"/>
  <c r="E237" i="33"/>
  <c r="E238" i="32"/>
  <c r="F240" i="32" s="1"/>
  <c r="G240" i="32" s="1"/>
  <c r="H240" i="32" s="1"/>
  <c r="F238" i="32"/>
  <c r="G238" i="32" s="1"/>
  <c r="H238" i="32" s="1"/>
  <c r="D239" i="32"/>
  <c r="C240" i="32"/>
  <c r="C233" i="3"/>
  <c r="D232" i="3"/>
  <c r="F231" i="3"/>
  <c r="G231" i="3" s="1"/>
  <c r="H231" i="3" s="1"/>
  <c r="E231" i="3"/>
  <c r="F233" i="3" s="1"/>
  <c r="G233" i="3" s="1"/>
  <c r="H233" i="3" s="1"/>
  <c r="D237" i="51" l="1"/>
  <c r="F236" i="51"/>
  <c r="G236" i="51" s="1"/>
  <c r="H236" i="51" s="1"/>
  <c r="E236" i="51"/>
  <c r="D236" i="50"/>
  <c r="E235" i="50"/>
  <c r="F235" i="50"/>
  <c r="G235" i="50" s="1"/>
  <c r="H235" i="50" s="1"/>
  <c r="F237" i="49"/>
  <c r="G237" i="49" s="1"/>
  <c r="H237" i="49" s="1"/>
  <c r="E237" i="49"/>
  <c r="D238" i="49"/>
  <c r="F236" i="48"/>
  <c r="G236" i="48" s="1"/>
  <c r="H236" i="48" s="1"/>
  <c r="E236" i="48"/>
  <c r="D237" i="48"/>
  <c r="D236" i="47"/>
  <c r="F235" i="47"/>
  <c r="G235" i="47" s="1"/>
  <c r="H235" i="47" s="1"/>
  <c r="E235" i="47"/>
  <c r="D237" i="46"/>
  <c r="F236" i="46"/>
  <c r="G236" i="46" s="1"/>
  <c r="H236" i="46" s="1"/>
  <c r="E236" i="46"/>
  <c r="D236" i="45"/>
  <c r="F235" i="45"/>
  <c r="G235" i="45" s="1"/>
  <c r="H235" i="45" s="1"/>
  <c r="E235" i="45"/>
  <c r="D237" i="44"/>
  <c r="E236" i="44"/>
  <c r="F236" i="44"/>
  <c r="G236" i="44" s="1"/>
  <c r="H236" i="44" s="1"/>
  <c r="E236" i="43"/>
  <c r="D237" i="43"/>
  <c r="F236" i="43"/>
  <c r="G236" i="43" s="1"/>
  <c r="H236" i="43" s="1"/>
  <c r="F236" i="42"/>
  <c r="G236" i="42" s="1"/>
  <c r="H236" i="42" s="1"/>
  <c r="D237" i="42"/>
  <c r="E236" i="42"/>
  <c r="D237" i="41"/>
  <c r="F236" i="41"/>
  <c r="G236" i="41" s="1"/>
  <c r="H236" i="41" s="1"/>
  <c r="E236" i="41"/>
  <c r="D237" i="40"/>
  <c r="F236" i="40"/>
  <c r="G236" i="40" s="1"/>
  <c r="H236" i="40" s="1"/>
  <c r="E236" i="40"/>
  <c r="D236" i="39"/>
  <c r="F235" i="39"/>
  <c r="G235" i="39" s="1"/>
  <c r="H235" i="39" s="1"/>
  <c r="E235" i="39"/>
  <c r="F235" i="38"/>
  <c r="G235" i="38" s="1"/>
  <c r="H235" i="38" s="1"/>
  <c r="E235" i="38"/>
  <c r="D236" i="38"/>
  <c r="D236" i="37"/>
  <c r="F235" i="37"/>
  <c r="G235" i="37" s="1"/>
  <c r="H235" i="37" s="1"/>
  <c r="E235" i="37"/>
  <c r="D237" i="36"/>
  <c r="F236" i="36"/>
  <c r="G236" i="36" s="1"/>
  <c r="H236" i="36" s="1"/>
  <c r="E236" i="36"/>
  <c r="E236" i="35"/>
  <c r="D237" i="35"/>
  <c r="F236" i="35"/>
  <c r="G236" i="35" s="1"/>
  <c r="H236" i="35" s="1"/>
  <c r="E238" i="34"/>
  <c r="F240" i="34" s="1"/>
  <c r="G240" i="34" s="1"/>
  <c r="H240" i="34" s="1"/>
  <c r="D239" i="34"/>
  <c r="F238" i="34"/>
  <c r="G238" i="34" s="1"/>
  <c r="H238" i="34" s="1"/>
  <c r="C240" i="34"/>
  <c r="D239" i="33"/>
  <c r="F238" i="33"/>
  <c r="G238" i="33" s="1"/>
  <c r="H238" i="33" s="1"/>
  <c r="E238" i="33"/>
  <c r="F240" i="33" s="1"/>
  <c r="G240" i="33" s="1"/>
  <c r="H240" i="33" s="1"/>
  <c r="C240" i="33"/>
  <c r="D240" i="32"/>
  <c r="F239" i="32"/>
  <c r="G239" i="32" s="1"/>
  <c r="H239" i="32" s="1"/>
  <c r="I240" i="32" s="1"/>
  <c r="E239" i="32"/>
  <c r="D233" i="3"/>
  <c r="F232" i="3"/>
  <c r="G232" i="3" s="1"/>
  <c r="H232" i="3" s="1"/>
  <c r="I233" i="3" s="1"/>
  <c r="E232" i="3"/>
  <c r="F237" i="51" l="1"/>
  <c r="G237" i="51" s="1"/>
  <c r="H237" i="51" s="1"/>
  <c r="E237" i="51"/>
  <c r="D238" i="51"/>
  <c r="D237" i="50"/>
  <c r="F236" i="50"/>
  <c r="G236" i="50" s="1"/>
  <c r="H236" i="50" s="1"/>
  <c r="E236" i="50"/>
  <c r="D239" i="49"/>
  <c r="F238" i="49"/>
  <c r="G238" i="49" s="1"/>
  <c r="H238" i="49" s="1"/>
  <c r="E238" i="49"/>
  <c r="F240" i="49" s="1"/>
  <c r="G240" i="49" s="1"/>
  <c r="H240" i="49" s="1"/>
  <c r="C240" i="49"/>
  <c r="F237" i="48"/>
  <c r="G237" i="48" s="1"/>
  <c r="H237" i="48" s="1"/>
  <c r="E237" i="48"/>
  <c r="D238" i="48"/>
  <c r="D237" i="47"/>
  <c r="F236" i="47"/>
  <c r="G236" i="47" s="1"/>
  <c r="H236" i="47" s="1"/>
  <c r="E236" i="47"/>
  <c r="F237" i="46"/>
  <c r="G237" i="46" s="1"/>
  <c r="H237" i="46" s="1"/>
  <c r="E237" i="46"/>
  <c r="D238" i="46"/>
  <c r="D237" i="45"/>
  <c r="F236" i="45"/>
  <c r="G236" i="45" s="1"/>
  <c r="H236" i="45" s="1"/>
  <c r="E236" i="45"/>
  <c r="F237" i="44"/>
  <c r="G237" i="44" s="1"/>
  <c r="H237" i="44" s="1"/>
  <c r="E237" i="44"/>
  <c r="D238" i="44"/>
  <c r="F237" i="43"/>
  <c r="G237" i="43" s="1"/>
  <c r="H237" i="43" s="1"/>
  <c r="E237" i="43"/>
  <c r="D238" i="43"/>
  <c r="F237" i="42"/>
  <c r="G237" i="42" s="1"/>
  <c r="H237" i="42" s="1"/>
  <c r="E237" i="42"/>
  <c r="D238" i="42"/>
  <c r="D238" i="41"/>
  <c r="F237" i="41"/>
  <c r="G237" i="41" s="1"/>
  <c r="H237" i="41" s="1"/>
  <c r="E237" i="41"/>
  <c r="D238" i="40"/>
  <c r="F237" i="40"/>
  <c r="G237" i="40" s="1"/>
  <c r="H237" i="40" s="1"/>
  <c r="E237" i="40"/>
  <c r="D237" i="39"/>
  <c r="F236" i="39"/>
  <c r="G236" i="39" s="1"/>
  <c r="H236" i="39" s="1"/>
  <c r="E236" i="39"/>
  <c r="E236" i="38"/>
  <c r="F236" i="38"/>
  <c r="G236" i="38" s="1"/>
  <c r="H236" i="38" s="1"/>
  <c r="D237" i="38"/>
  <c r="E236" i="37"/>
  <c r="F236" i="37"/>
  <c r="G236" i="37" s="1"/>
  <c r="H236" i="37" s="1"/>
  <c r="D237" i="37"/>
  <c r="F237" i="36"/>
  <c r="G237" i="36" s="1"/>
  <c r="H237" i="36" s="1"/>
  <c r="E237" i="36"/>
  <c r="D238" i="36"/>
  <c r="E237" i="35"/>
  <c r="D238" i="35"/>
  <c r="F237" i="35"/>
  <c r="G237" i="35" s="1"/>
  <c r="H237" i="35" s="1"/>
  <c r="D240" i="34"/>
  <c r="E239" i="34"/>
  <c r="F239" i="34"/>
  <c r="G239" i="34" s="1"/>
  <c r="H239" i="34" s="1"/>
  <c r="I240" i="34" s="1"/>
  <c r="D240" i="33"/>
  <c r="E239" i="33"/>
  <c r="F239" i="33"/>
  <c r="G239" i="33" s="1"/>
  <c r="H239" i="33" s="1"/>
  <c r="I240" i="33" s="1"/>
  <c r="D241" i="32"/>
  <c r="E240" i="32"/>
  <c r="D234" i="3"/>
  <c r="E233" i="3"/>
  <c r="D239" i="51" l="1"/>
  <c r="E238" i="51"/>
  <c r="F238" i="51"/>
  <c r="G238" i="51" s="1"/>
  <c r="H238" i="51" s="1"/>
  <c r="C240" i="51"/>
  <c r="F237" i="50"/>
  <c r="G237" i="50" s="1"/>
  <c r="H237" i="50" s="1"/>
  <c r="E237" i="50"/>
  <c r="D238" i="50"/>
  <c r="D240" i="49"/>
  <c r="F239" i="49"/>
  <c r="G239" i="49" s="1"/>
  <c r="H239" i="49" s="1"/>
  <c r="I240" i="49" s="1"/>
  <c r="E239" i="49"/>
  <c r="D239" i="48"/>
  <c r="F238" i="48"/>
  <c r="G238" i="48" s="1"/>
  <c r="H238" i="48" s="1"/>
  <c r="E238" i="48"/>
  <c r="F240" i="48" s="1"/>
  <c r="G240" i="48" s="1"/>
  <c r="H240" i="48" s="1"/>
  <c r="C240" i="48"/>
  <c r="F237" i="47"/>
  <c r="G237" i="47" s="1"/>
  <c r="H237" i="47" s="1"/>
  <c r="E237" i="47"/>
  <c r="D238" i="47"/>
  <c r="F238" i="46"/>
  <c r="G238" i="46" s="1"/>
  <c r="H238" i="46" s="1"/>
  <c r="E238" i="46"/>
  <c r="F240" i="46" s="1"/>
  <c r="G240" i="46" s="1"/>
  <c r="H240" i="46" s="1"/>
  <c r="D239" i="46"/>
  <c r="C240" i="46"/>
  <c r="F237" i="45"/>
  <c r="G237" i="45" s="1"/>
  <c r="H237" i="45" s="1"/>
  <c r="E237" i="45"/>
  <c r="D238" i="45"/>
  <c r="D239" i="44"/>
  <c r="F238" i="44"/>
  <c r="G238" i="44" s="1"/>
  <c r="H238" i="44" s="1"/>
  <c r="E238" i="44"/>
  <c r="F240" i="44" s="1"/>
  <c r="G240" i="44" s="1"/>
  <c r="H240" i="44" s="1"/>
  <c r="C240" i="44"/>
  <c r="D239" i="43"/>
  <c r="F238" i="43"/>
  <c r="G238" i="43" s="1"/>
  <c r="H238" i="43" s="1"/>
  <c r="E238" i="43"/>
  <c r="C240" i="43"/>
  <c r="D239" i="42"/>
  <c r="F238" i="42"/>
  <c r="G238" i="42" s="1"/>
  <c r="H238" i="42" s="1"/>
  <c r="E238" i="42"/>
  <c r="F240" i="42" s="1"/>
  <c r="G240" i="42" s="1"/>
  <c r="H240" i="42" s="1"/>
  <c r="C240" i="42"/>
  <c r="E238" i="41"/>
  <c r="F240" i="41" s="1"/>
  <c r="G240" i="41" s="1"/>
  <c r="H240" i="41" s="1"/>
  <c r="F238" i="41"/>
  <c r="G238" i="41" s="1"/>
  <c r="H238" i="41" s="1"/>
  <c r="C240" i="41"/>
  <c r="D239" i="41"/>
  <c r="F238" i="40"/>
  <c r="G238" i="40" s="1"/>
  <c r="H238" i="40" s="1"/>
  <c r="E238" i="40"/>
  <c r="D239" i="40"/>
  <c r="C240" i="40"/>
  <c r="F237" i="39"/>
  <c r="G237" i="39" s="1"/>
  <c r="H237" i="39" s="1"/>
  <c r="E237" i="39"/>
  <c r="D238" i="39"/>
  <c r="F237" i="38"/>
  <c r="G237" i="38" s="1"/>
  <c r="H237" i="38" s="1"/>
  <c r="E237" i="38"/>
  <c r="D238" i="38"/>
  <c r="F237" i="37"/>
  <c r="G237" i="37" s="1"/>
  <c r="H237" i="37" s="1"/>
  <c r="E237" i="37"/>
  <c r="D238" i="37"/>
  <c r="F238" i="36"/>
  <c r="G238" i="36" s="1"/>
  <c r="H238" i="36" s="1"/>
  <c r="E238" i="36"/>
  <c r="F240" i="36" s="1"/>
  <c r="G240" i="36" s="1"/>
  <c r="H240" i="36" s="1"/>
  <c r="D239" i="36"/>
  <c r="C240" i="36"/>
  <c r="D239" i="35"/>
  <c r="E238" i="35"/>
  <c r="F240" i="35" s="1"/>
  <c r="G240" i="35" s="1"/>
  <c r="H240" i="35" s="1"/>
  <c r="F238" i="35"/>
  <c r="G238" i="35" s="1"/>
  <c r="H238" i="35" s="1"/>
  <c r="C240" i="35"/>
  <c r="D241" i="34"/>
  <c r="E240" i="34"/>
  <c r="E240" i="33"/>
  <c r="D241" i="33"/>
  <c r="F241" i="32"/>
  <c r="G241" i="32" s="1"/>
  <c r="H241" i="32" s="1"/>
  <c r="E241" i="32"/>
  <c r="D242" i="32"/>
  <c r="E234" i="3"/>
  <c r="F234" i="3"/>
  <c r="G234" i="3" s="1"/>
  <c r="H234" i="3" s="1"/>
  <c r="D235" i="3"/>
  <c r="D240" i="51" l="1"/>
  <c r="F239" i="51"/>
  <c r="G239" i="51" s="1"/>
  <c r="H239" i="51" s="1"/>
  <c r="E239" i="51"/>
  <c r="F240" i="51" s="1"/>
  <c r="G240" i="51" s="1"/>
  <c r="H240" i="51" s="1"/>
  <c r="D239" i="50"/>
  <c r="F238" i="50"/>
  <c r="G238" i="50" s="1"/>
  <c r="H238" i="50" s="1"/>
  <c r="E238" i="50"/>
  <c r="C240" i="50"/>
  <c r="D241" i="49"/>
  <c r="E240" i="49"/>
  <c r="D240" i="48"/>
  <c r="E239" i="48"/>
  <c r="F239" i="48"/>
  <c r="G239" i="48" s="1"/>
  <c r="H239" i="48" s="1"/>
  <c r="I240" i="48" s="1"/>
  <c r="D239" i="47"/>
  <c r="F238" i="47"/>
  <c r="G238" i="47" s="1"/>
  <c r="H238" i="47" s="1"/>
  <c r="E238" i="47"/>
  <c r="F240" i="47" s="1"/>
  <c r="G240" i="47" s="1"/>
  <c r="H240" i="47" s="1"/>
  <c r="C240" i="47"/>
  <c r="D240" i="46"/>
  <c r="E239" i="46"/>
  <c r="F239" i="46"/>
  <c r="G239" i="46" s="1"/>
  <c r="H239" i="46" s="1"/>
  <c r="I240" i="46" s="1"/>
  <c r="E238" i="45"/>
  <c r="F238" i="45"/>
  <c r="G238" i="45" s="1"/>
  <c r="H238" i="45" s="1"/>
  <c r="D239" i="45"/>
  <c r="C240" i="45"/>
  <c r="D240" i="44"/>
  <c r="E239" i="44"/>
  <c r="F239" i="44"/>
  <c r="G239" i="44" s="1"/>
  <c r="H239" i="44" s="1"/>
  <c r="I240" i="44" s="1"/>
  <c r="D240" i="43"/>
  <c r="E239" i="43"/>
  <c r="F240" i="43" s="1"/>
  <c r="G240" i="43" s="1"/>
  <c r="H240" i="43" s="1"/>
  <c r="F239" i="43"/>
  <c r="G239" i="43" s="1"/>
  <c r="H239" i="43" s="1"/>
  <c r="D240" i="42"/>
  <c r="F239" i="42"/>
  <c r="G239" i="42" s="1"/>
  <c r="H239" i="42" s="1"/>
  <c r="I240" i="42" s="1"/>
  <c r="E239" i="42"/>
  <c r="D240" i="41"/>
  <c r="F239" i="41"/>
  <c r="G239" i="41" s="1"/>
  <c r="H239" i="41" s="1"/>
  <c r="I240" i="41" s="1"/>
  <c r="E239" i="41"/>
  <c r="D240" i="40"/>
  <c r="E239" i="40"/>
  <c r="F240" i="40" s="1"/>
  <c r="G240" i="40" s="1"/>
  <c r="H240" i="40" s="1"/>
  <c r="F239" i="40"/>
  <c r="G239" i="40" s="1"/>
  <c r="H239" i="40" s="1"/>
  <c r="E238" i="39"/>
  <c r="F240" i="39" s="1"/>
  <c r="G240" i="39" s="1"/>
  <c r="H240" i="39" s="1"/>
  <c r="F238" i="39"/>
  <c r="G238" i="39" s="1"/>
  <c r="H238" i="39" s="1"/>
  <c r="D239" i="39"/>
  <c r="C240" i="39"/>
  <c r="F238" i="38"/>
  <c r="G238" i="38" s="1"/>
  <c r="H238" i="38" s="1"/>
  <c r="E238" i="38"/>
  <c r="F240" i="38" s="1"/>
  <c r="G240" i="38" s="1"/>
  <c r="H240" i="38" s="1"/>
  <c r="D239" i="38"/>
  <c r="C240" i="38"/>
  <c r="E238" i="37"/>
  <c r="F238" i="37"/>
  <c r="G238" i="37" s="1"/>
  <c r="H238" i="37" s="1"/>
  <c r="D239" i="37"/>
  <c r="C240" i="37"/>
  <c r="D240" i="36"/>
  <c r="E239" i="36"/>
  <c r="F239" i="36"/>
  <c r="G239" i="36" s="1"/>
  <c r="H239" i="36" s="1"/>
  <c r="I240" i="36"/>
  <c r="D240" i="35"/>
  <c r="E239" i="35"/>
  <c r="F239" i="35"/>
  <c r="G239" i="35" s="1"/>
  <c r="H239" i="35" s="1"/>
  <c r="I240" i="35" s="1"/>
  <c r="D242" i="34"/>
  <c r="F241" i="34"/>
  <c r="G241" i="34" s="1"/>
  <c r="H241" i="34" s="1"/>
  <c r="E241" i="34"/>
  <c r="E241" i="33"/>
  <c r="D242" i="33"/>
  <c r="F241" i="33"/>
  <c r="G241" i="33" s="1"/>
  <c r="H241" i="33" s="1"/>
  <c r="D243" i="32"/>
  <c r="F242" i="32"/>
  <c r="G242" i="32" s="1"/>
  <c r="H242" i="32" s="1"/>
  <c r="E242" i="32"/>
  <c r="D236" i="3"/>
  <c r="F235" i="3"/>
  <c r="G235" i="3" s="1"/>
  <c r="H235" i="3" s="1"/>
  <c r="E235" i="3"/>
  <c r="I240" i="51" l="1"/>
  <c r="D241" i="51"/>
  <c r="E240" i="51"/>
  <c r="D240" i="50"/>
  <c r="F239" i="50"/>
  <c r="G239" i="50" s="1"/>
  <c r="H239" i="50" s="1"/>
  <c r="E239" i="50"/>
  <c r="F240" i="50" s="1"/>
  <c r="G240" i="50" s="1"/>
  <c r="H240" i="50" s="1"/>
  <c r="D242" i="49"/>
  <c r="E241" i="49"/>
  <c r="F241" i="49"/>
  <c r="G241" i="49" s="1"/>
  <c r="H241" i="49" s="1"/>
  <c r="E240" i="48"/>
  <c r="D241" i="48"/>
  <c r="D240" i="47"/>
  <c r="F239" i="47"/>
  <c r="G239" i="47" s="1"/>
  <c r="H239" i="47" s="1"/>
  <c r="I240" i="47" s="1"/>
  <c r="E239" i="47"/>
  <c r="E240" i="46"/>
  <c r="D241" i="46"/>
  <c r="D240" i="45"/>
  <c r="F239" i="45"/>
  <c r="G239" i="45" s="1"/>
  <c r="H239" i="45" s="1"/>
  <c r="E239" i="45"/>
  <c r="F240" i="45" s="1"/>
  <c r="G240" i="45" s="1"/>
  <c r="H240" i="45" s="1"/>
  <c r="D241" i="44"/>
  <c r="E240" i="44"/>
  <c r="I240" i="43"/>
  <c r="E240" i="43"/>
  <c r="D241" i="43"/>
  <c r="E240" i="42"/>
  <c r="D241" i="42"/>
  <c r="E240" i="41"/>
  <c r="D241" i="41"/>
  <c r="I240" i="40"/>
  <c r="D241" i="40"/>
  <c r="E240" i="40"/>
  <c r="D240" i="39"/>
  <c r="F239" i="39"/>
  <c r="G239" i="39" s="1"/>
  <c r="H239" i="39" s="1"/>
  <c r="E239" i="39"/>
  <c r="I240" i="39"/>
  <c r="D240" i="38"/>
  <c r="F239" i="38"/>
  <c r="G239" i="38" s="1"/>
  <c r="H239" i="38" s="1"/>
  <c r="E239" i="38"/>
  <c r="I240" i="38"/>
  <c r="D240" i="37"/>
  <c r="F239" i="37"/>
  <c r="G239" i="37" s="1"/>
  <c r="H239" i="37" s="1"/>
  <c r="E239" i="37"/>
  <c r="F240" i="37" s="1"/>
  <c r="G240" i="37" s="1"/>
  <c r="H240" i="37" s="1"/>
  <c r="I240" i="37" s="1"/>
  <c r="D241" i="36"/>
  <c r="E240" i="36"/>
  <c r="D241" i="35"/>
  <c r="E240" i="35"/>
  <c r="F242" i="34"/>
  <c r="G242" i="34" s="1"/>
  <c r="H242" i="34" s="1"/>
  <c r="E242" i="34"/>
  <c r="D243" i="34"/>
  <c r="D243" i="33"/>
  <c r="E242" i="33"/>
  <c r="F242" i="33"/>
  <c r="G242" i="33" s="1"/>
  <c r="H242" i="33" s="1"/>
  <c r="D244" i="32"/>
  <c r="F243" i="32"/>
  <c r="G243" i="32" s="1"/>
  <c r="H243" i="32" s="1"/>
  <c r="E243" i="32"/>
  <c r="E236" i="3"/>
  <c r="D237" i="3"/>
  <c r="F236" i="3"/>
  <c r="G236" i="3" s="1"/>
  <c r="H236" i="3" s="1"/>
  <c r="D242" i="51" l="1"/>
  <c r="F241" i="51"/>
  <c r="G241" i="51" s="1"/>
  <c r="H241" i="51" s="1"/>
  <c r="E241" i="51"/>
  <c r="I240" i="50"/>
  <c r="E240" i="50"/>
  <c r="D241" i="50"/>
  <c r="F242" i="49"/>
  <c r="G242" i="49" s="1"/>
  <c r="H242" i="49" s="1"/>
  <c r="E242" i="49"/>
  <c r="D243" i="49"/>
  <c r="D242" i="48"/>
  <c r="F241" i="48"/>
  <c r="G241" i="48" s="1"/>
  <c r="H241" i="48" s="1"/>
  <c r="E241" i="48"/>
  <c r="E240" i="47"/>
  <c r="D241" i="47"/>
  <c r="D242" i="46"/>
  <c r="E241" i="46"/>
  <c r="F241" i="46"/>
  <c r="G241" i="46" s="1"/>
  <c r="H241" i="46" s="1"/>
  <c r="I240" i="45"/>
  <c r="D241" i="45"/>
  <c r="E240" i="45"/>
  <c r="D242" i="44"/>
  <c r="E241" i="44"/>
  <c r="F241" i="44"/>
  <c r="G241" i="44" s="1"/>
  <c r="H241" i="44" s="1"/>
  <c r="F241" i="43"/>
  <c r="G241" i="43" s="1"/>
  <c r="H241" i="43" s="1"/>
  <c r="E241" i="43"/>
  <c r="D242" i="43"/>
  <c r="F241" i="42"/>
  <c r="G241" i="42" s="1"/>
  <c r="H241" i="42" s="1"/>
  <c r="D242" i="42"/>
  <c r="E241" i="42"/>
  <c r="F241" i="41"/>
  <c r="G241" i="41" s="1"/>
  <c r="H241" i="41" s="1"/>
  <c r="D242" i="41"/>
  <c r="E241" i="41"/>
  <c r="F241" i="40"/>
  <c r="G241" i="40" s="1"/>
  <c r="H241" i="40" s="1"/>
  <c r="E241" i="40"/>
  <c r="D242" i="40"/>
  <c r="D241" i="39"/>
  <c r="E240" i="39"/>
  <c r="D241" i="38"/>
  <c r="E240" i="38"/>
  <c r="D241" i="37"/>
  <c r="E240" i="37"/>
  <c r="D242" i="36"/>
  <c r="F241" i="36"/>
  <c r="G241" i="36" s="1"/>
  <c r="H241" i="36" s="1"/>
  <c r="E241" i="36"/>
  <c r="D242" i="35"/>
  <c r="E241" i="35"/>
  <c r="F241" i="35"/>
  <c r="G241" i="35" s="1"/>
  <c r="H241" i="35" s="1"/>
  <c r="F243" i="34"/>
  <c r="G243" i="34" s="1"/>
  <c r="H243" i="34" s="1"/>
  <c r="E243" i="34"/>
  <c r="D244" i="34"/>
  <c r="E243" i="33"/>
  <c r="F243" i="33"/>
  <c r="G243" i="33" s="1"/>
  <c r="H243" i="33" s="1"/>
  <c r="D244" i="33"/>
  <c r="F244" i="32"/>
  <c r="G244" i="32" s="1"/>
  <c r="H244" i="32" s="1"/>
  <c r="E244" i="32"/>
  <c r="D245" i="32"/>
  <c r="E237" i="3"/>
  <c r="D238" i="3"/>
  <c r="F237" i="3"/>
  <c r="G237" i="3" s="1"/>
  <c r="H237" i="3" s="1"/>
  <c r="F242" i="51" l="1"/>
  <c r="G242" i="51" s="1"/>
  <c r="H242" i="51" s="1"/>
  <c r="E242" i="51"/>
  <c r="D243" i="51"/>
  <c r="D242" i="50"/>
  <c r="F241" i="50"/>
  <c r="G241" i="50" s="1"/>
  <c r="H241" i="50" s="1"/>
  <c r="E241" i="50"/>
  <c r="F243" i="49"/>
  <c r="G243" i="49" s="1"/>
  <c r="H243" i="49" s="1"/>
  <c r="E243" i="49"/>
  <c r="D244" i="49"/>
  <c r="F242" i="48"/>
  <c r="G242" i="48" s="1"/>
  <c r="H242" i="48" s="1"/>
  <c r="D243" i="48"/>
  <c r="E242" i="48"/>
  <c r="D242" i="47"/>
  <c r="F241" i="47"/>
  <c r="G241" i="47" s="1"/>
  <c r="H241" i="47" s="1"/>
  <c r="E241" i="47"/>
  <c r="F242" i="46"/>
  <c r="G242" i="46" s="1"/>
  <c r="H242" i="46" s="1"/>
  <c r="D243" i="46"/>
  <c r="E242" i="46"/>
  <c r="F241" i="45"/>
  <c r="G241" i="45" s="1"/>
  <c r="H241" i="45" s="1"/>
  <c r="D242" i="45"/>
  <c r="E241" i="45"/>
  <c r="F242" i="44"/>
  <c r="G242" i="44" s="1"/>
  <c r="H242" i="44" s="1"/>
  <c r="E242" i="44"/>
  <c r="D243" i="44"/>
  <c r="E242" i="43"/>
  <c r="F242" i="43"/>
  <c r="G242" i="43" s="1"/>
  <c r="H242" i="43" s="1"/>
  <c r="D243" i="43"/>
  <c r="E242" i="42"/>
  <c r="D243" i="42"/>
  <c r="F242" i="42"/>
  <c r="G242" i="42" s="1"/>
  <c r="H242" i="42" s="1"/>
  <c r="E242" i="41"/>
  <c r="D243" i="41"/>
  <c r="F242" i="41"/>
  <c r="G242" i="41" s="1"/>
  <c r="H242" i="41" s="1"/>
  <c r="E242" i="40"/>
  <c r="D243" i="40"/>
  <c r="F242" i="40"/>
  <c r="G242" i="40" s="1"/>
  <c r="H242" i="40" s="1"/>
  <c r="D242" i="39"/>
  <c r="F241" i="39"/>
  <c r="G241" i="39" s="1"/>
  <c r="H241" i="39" s="1"/>
  <c r="E241" i="39"/>
  <c r="F241" i="38"/>
  <c r="G241" i="38" s="1"/>
  <c r="H241" i="38" s="1"/>
  <c r="E241" i="38"/>
  <c r="D242" i="38"/>
  <c r="F241" i="37"/>
  <c r="G241" i="37" s="1"/>
  <c r="H241" i="37" s="1"/>
  <c r="E241" i="37"/>
  <c r="D242" i="37"/>
  <c r="F242" i="36"/>
  <c r="G242" i="36" s="1"/>
  <c r="H242" i="36" s="1"/>
  <c r="E242" i="36"/>
  <c r="D243" i="36"/>
  <c r="E242" i="35"/>
  <c r="D243" i="35"/>
  <c r="F242" i="35"/>
  <c r="G242" i="35" s="1"/>
  <c r="H242" i="35" s="1"/>
  <c r="D245" i="34"/>
  <c r="F244" i="34"/>
  <c r="G244" i="34" s="1"/>
  <c r="H244" i="34" s="1"/>
  <c r="E244" i="34"/>
  <c r="F244" i="33"/>
  <c r="G244" i="33" s="1"/>
  <c r="H244" i="33" s="1"/>
  <c r="E244" i="33"/>
  <c r="D245" i="33"/>
  <c r="F245" i="32"/>
  <c r="G245" i="32" s="1"/>
  <c r="H245" i="32" s="1"/>
  <c r="E245" i="32"/>
  <c r="D246" i="32"/>
  <c r="C247" i="32"/>
  <c r="C240" i="3"/>
  <c r="D239" i="3"/>
  <c r="E238" i="3"/>
  <c r="F240" i="3" s="1"/>
  <c r="G240" i="3" s="1"/>
  <c r="H240" i="3" s="1"/>
  <c r="F238" i="3"/>
  <c r="G238" i="3" s="1"/>
  <c r="H238" i="3" s="1"/>
  <c r="D244" i="51" l="1"/>
  <c r="F243" i="51"/>
  <c r="G243" i="51" s="1"/>
  <c r="H243" i="51" s="1"/>
  <c r="E243" i="51"/>
  <c r="F242" i="50"/>
  <c r="G242" i="50" s="1"/>
  <c r="H242" i="50" s="1"/>
  <c r="E242" i="50"/>
  <c r="D243" i="50"/>
  <c r="D245" i="49"/>
  <c r="E244" i="49"/>
  <c r="F244" i="49"/>
  <c r="G244" i="49" s="1"/>
  <c r="H244" i="49" s="1"/>
  <c r="E243" i="48"/>
  <c r="F243" i="48"/>
  <c r="G243" i="48" s="1"/>
  <c r="H243" i="48" s="1"/>
  <c r="D244" i="48"/>
  <c r="F242" i="47"/>
  <c r="G242" i="47" s="1"/>
  <c r="H242" i="47" s="1"/>
  <c r="E242" i="47"/>
  <c r="D243" i="47"/>
  <c r="D244" i="46"/>
  <c r="F243" i="46"/>
  <c r="G243" i="46" s="1"/>
  <c r="H243" i="46" s="1"/>
  <c r="E243" i="46"/>
  <c r="F242" i="45"/>
  <c r="G242" i="45" s="1"/>
  <c r="H242" i="45" s="1"/>
  <c r="E242" i="45"/>
  <c r="D243" i="45"/>
  <c r="F243" i="44"/>
  <c r="G243" i="44" s="1"/>
  <c r="H243" i="44" s="1"/>
  <c r="E243" i="44"/>
  <c r="D244" i="44"/>
  <c r="E243" i="43"/>
  <c r="F243" i="43"/>
  <c r="G243" i="43" s="1"/>
  <c r="H243" i="43" s="1"/>
  <c r="D244" i="43"/>
  <c r="D244" i="42"/>
  <c r="F243" i="42"/>
  <c r="G243" i="42" s="1"/>
  <c r="H243" i="42" s="1"/>
  <c r="E243" i="42"/>
  <c r="D244" i="41"/>
  <c r="F243" i="41"/>
  <c r="G243" i="41" s="1"/>
  <c r="H243" i="41" s="1"/>
  <c r="E243" i="41"/>
  <c r="D244" i="40"/>
  <c r="E243" i="40"/>
  <c r="F243" i="40"/>
  <c r="G243" i="40" s="1"/>
  <c r="H243" i="40" s="1"/>
  <c r="F242" i="39"/>
  <c r="G242" i="39" s="1"/>
  <c r="H242" i="39" s="1"/>
  <c r="D243" i="39"/>
  <c r="E242" i="39"/>
  <c r="F242" i="38"/>
  <c r="G242" i="38" s="1"/>
  <c r="H242" i="38" s="1"/>
  <c r="E242" i="38"/>
  <c r="D243" i="38"/>
  <c r="F242" i="37"/>
  <c r="G242" i="37" s="1"/>
  <c r="H242" i="37" s="1"/>
  <c r="D243" i="37"/>
  <c r="E242" i="37"/>
  <c r="D244" i="36"/>
  <c r="E243" i="36"/>
  <c r="F243" i="36"/>
  <c r="G243" i="36" s="1"/>
  <c r="H243" i="36" s="1"/>
  <c r="D244" i="35"/>
  <c r="F243" i="35"/>
  <c r="G243" i="35" s="1"/>
  <c r="H243" i="35" s="1"/>
  <c r="E243" i="35"/>
  <c r="F245" i="34"/>
  <c r="G245" i="34" s="1"/>
  <c r="H245" i="34" s="1"/>
  <c r="E245" i="34"/>
  <c r="D246" i="34"/>
  <c r="C247" i="34"/>
  <c r="F245" i="33"/>
  <c r="G245" i="33" s="1"/>
  <c r="H245" i="33" s="1"/>
  <c r="E245" i="33"/>
  <c r="D246" i="33"/>
  <c r="C247" i="33"/>
  <c r="D247" i="32"/>
  <c r="F246" i="32"/>
  <c r="G246" i="32" s="1"/>
  <c r="H246" i="32" s="1"/>
  <c r="E246" i="32"/>
  <c r="F247" i="32" s="1"/>
  <c r="D240" i="3"/>
  <c r="E239" i="3"/>
  <c r="F239" i="3"/>
  <c r="G239" i="3" s="1"/>
  <c r="H239" i="3" s="1"/>
  <c r="I240" i="3" s="1"/>
  <c r="D245" i="51" l="1"/>
  <c r="F244" i="51"/>
  <c r="G244" i="51" s="1"/>
  <c r="H244" i="51" s="1"/>
  <c r="E244" i="51"/>
  <c r="F243" i="50"/>
  <c r="G243" i="50" s="1"/>
  <c r="H243" i="50" s="1"/>
  <c r="E243" i="50"/>
  <c r="D244" i="50"/>
  <c r="F245" i="49"/>
  <c r="G245" i="49" s="1"/>
  <c r="H245" i="49" s="1"/>
  <c r="E245" i="49"/>
  <c r="D246" i="49"/>
  <c r="C247" i="49"/>
  <c r="D245" i="48"/>
  <c r="F244" i="48"/>
  <c r="G244" i="48" s="1"/>
  <c r="H244" i="48" s="1"/>
  <c r="E244" i="48"/>
  <c r="E243" i="47"/>
  <c r="F243" i="47"/>
  <c r="G243" i="47" s="1"/>
  <c r="H243" i="47" s="1"/>
  <c r="D244" i="47"/>
  <c r="D245" i="46"/>
  <c r="F244" i="46"/>
  <c r="G244" i="46" s="1"/>
  <c r="H244" i="46" s="1"/>
  <c r="E244" i="46"/>
  <c r="D244" i="45"/>
  <c r="E243" i="45"/>
  <c r="F243" i="45"/>
  <c r="G243" i="45" s="1"/>
  <c r="H243" i="45" s="1"/>
  <c r="D245" i="44"/>
  <c r="F244" i="44"/>
  <c r="G244" i="44" s="1"/>
  <c r="H244" i="44" s="1"/>
  <c r="E244" i="44"/>
  <c r="D245" i="43"/>
  <c r="F244" i="43"/>
  <c r="G244" i="43" s="1"/>
  <c r="H244" i="43" s="1"/>
  <c r="E244" i="43"/>
  <c r="D245" i="42"/>
  <c r="E244" i="42"/>
  <c r="F244" i="42"/>
  <c r="G244" i="42" s="1"/>
  <c r="H244" i="42" s="1"/>
  <c r="F244" i="41"/>
  <c r="G244" i="41" s="1"/>
  <c r="H244" i="41" s="1"/>
  <c r="D245" i="41"/>
  <c r="E244" i="41"/>
  <c r="F244" i="40"/>
  <c r="G244" i="40" s="1"/>
  <c r="H244" i="40" s="1"/>
  <c r="E244" i="40"/>
  <c r="D245" i="40"/>
  <c r="D244" i="39"/>
  <c r="F243" i="39"/>
  <c r="G243" i="39" s="1"/>
  <c r="H243" i="39" s="1"/>
  <c r="E243" i="39"/>
  <c r="D244" i="38"/>
  <c r="E243" i="38"/>
  <c r="F243" i="38"/>
  <c r="G243" i="38" s="1"/>
  <c r="H243" i="38" s="1"/>
  <c r="D244" i="37"/>
  <c r="F243" i="37"/>
  <c r="G243" i="37" s="1"/>
  <c r="H243" i="37" s="1"/>
  <c r="E243" i="37"/>
  <c r="D245" i="36"/>
  <c r="E244" i="36"/>
  <c r="F244" i="36"/>
  <c r="G244" i="36" s="1"/>
  <c r="H244" i="36" s="1"/>
  <c r="E244" i="35"/>
  <c r="D245" i="35"/>
  <c r="F244" i="35"/>
  <c r="G244" i="35" s="1"/>
  <c r="H244" i="35" s="1"/>
  <c r="D247" i="34"/>
  <c r="F246" i="34"/>
  <c r="G246" i="34" s="1"/>
  <c r="H246" i="34" s="1"/>
  <c r="E246" i="34"/>
  <c r="F247" i="34"/>
  <c r="D247" i="33"/>
  <c r="F246" i="33"/>
  <c r="G246" i="33" s="1"/>
  <c r="H246" i="33" s="1"/>
  <c r="E246" i="33"/>
  <c r="F247" i="33" s="1"/>
  <c r="G247" i="32"/>
  <c r="O10" i="32"/>
  <c r="O11" i="32" s="1"/>
  <c r="E247" i="32"/>
  <c r="O5" i="32"/>
  <c r="B5" i="52" s="1"/>
  <c r="Z4" i="52" s="1"/>
  <c r="D241" i="3"/>
  <c r="E240" i="3"/>
  <c r="D5" i="52" l="1"/>
  <c r="Z40" i="52" s="1"/>
  <c r="F245" i="51"/>
  <c r="G245" i="51" s="1"/>
  <c r="H245" i="51" s="1"/>
  <c r="E245" i="51"/>
  <c r="D246" i="51"/>
  <c r="C247" i="51"/>
  <c r="D245" i="50"/>
  <c r="F244" i="50"/>
  <c r="G244" i="50" s="1"/>
  <c r="H244" i="50" s="1"/>
  <c r="E244" i="50"/>
  <c r="D247" i="49"/>
  <c r="F246" i="49"/>
  <c r="G246" i="49" s="1"/>
  <c r="H246" i="49" s="1"/>
  <c r="E246" i="49"/>
  <c r="F247" i="49" s="1"/>
  <c r="F245" i="48"/>
  <c r="G245" i="48" s="1"/>
  <c r="H245" i="48" s="1"/>
  <c r="E245" i="48"/>
  <c r="D246" i="48"/>
  <c r="C247" i="48"/>
  <c r="D245" i="47"/>
  <c r="E244" i="47"/>
  <c r="F244" i="47"/>
  <c r="G244" i="47" s="1"/>
  <c r="H244" i="47" s="1"/>
  <c r="F245" i="46"/>
  <c r="G245" i="46" s="1"/>
  <c r="H245" i="46" s="1"/>
  <c r="E245" i="46"/>
  <c r="D246" i="46"/>
  <c r="C247" i="46"/>
  <c r="D245" i="45"/>
  <c r="E244" i="45"/>
  <c r="F244" i="45"/>
  <c r="G244" i="45" s="1"/>
  <c r="H244" i="45" s="1"/>
  <c r="F245" i="44"/>
  <c r="G245" i="44" s="1"/>
  <c r="H245" i="44" s="1"/>
  <c r="E245" i="44"/>
  <c r="D246" i="44"/>
  <c r="C247" i="44"/>
  <c r="F245" i="43"/>
  <c r="G245" i="43" s="1"/>
  <c r="H245" i="43" s="1"/>
  <c r="E245" i="43"/>
  <c r="D246" i="43"/>
  <c r="C247" i="43"/>
  <c r="E245" i="42"/>
  <c r="F245" i="42"/>
  <c r="G245" i="42" s="1"/>
  <c r="H245" i="42" s="1"/>
  <c r="C247" i="42"/>
  <c r="D246" i="42"/>
  <c r="E245" i="41"/>
  <c r="C247" i="41"/>
  <c r="F245" i="41"/>
  <c r="D246" i="41"/>
  <c r="F245" i="40"/>
  <c r="G245" i="40" s="1"/>
  <c r="H245" i="40" s="1"/>
  <c r="E245" i="40"/>
  <c r="D246" i="40"/>
  <c r="C247" i="40"/>
  <c r="D245" i="39"/>
  <c r="E244" i="39"/>
  <c r="F244" i="39"/>
  <c r="G244" i="39" s="1"/>
  <c r="H244" i="39" s="1"/>
  <c r="E244" i="38"/>
  <c r="F244" i="38"/>
  <c r="G244" i="38" s="1"/>
  <c r="H244" i="38" s="1"/>
  <c r="D245" i="38"/>
  <c r="D245" i="37"/>
  <c r="E244" i="37"/>
  <c r="F244" i="37"/>
  <c r="G244" i="37" s="1"/>
  <c r="H244" i="37" s="1"/>
  <c r="F245" i="36"/>
  <c r="G245" i="36" s="1"/>
  <c r="H245" i="36" s="1"/>
  <c r="E245" i="36"/>
  <c r="D246" i="36"/>
  <c r="C247" i="36"/>
  <c r="F245" i="35"/>
  <c r="G245" i="35" s="1"/>
  <c r="H245" i="35" s="1"/>
  <c r="E245" i="35"/>
  <c r="D246" i="35"/>
  <c r="C247" i="35"/>
  <c r="G247" i="34"/>
  <c r="O10" i="34"/>
  <c r="O11" i="34" s="1"/>
  <c r="E247" i="34"/>
  <c r="O5" i="34"/>
  <c r="L5" i="52" s="1"/>
  <c r="Z6" i="52" s="1"/>
  <c r="G247" i="33"/>
  <c r="O10" i="33"/>
  <c r="O11" i="33" s="1"/>
  <c r="E247" i="33"/>
  <c r="O5" i="33"/>
  <c r="G5" i="52" s="1"/>
  <c r="Z5" i="52" s="1"/>
  <c r="H247" i="32"/>
  <c r="I247" i="32" s="1"/>
  <c r="O8" i="32" s="1"/>
  <c r="O9" i="32" s="1"/>
  <c r="O6" i="32"/>
  <c r="O7" i="32" s="1"/>
  <c r="B7" i="52" s="1"/>
  <c r="D7" i="52" s="1"/>
  <c r="E241" i="3"/>
  <c r="D242" i="3"/>
  <c r="F241" i="3"/>
  <c r="G241" i="3" s="1"/>
  <c r="H241" i="3" s="1"/>
  <c r="N5" i="52" l="1"/>
  <c r="Z42" i="52" s="1"/>
  <c r="I5" i="52"/>
  <c r="Z41" i="52" s="1"/>
  <c r="D247" i="51"/>
  <c r="F246" i="51"/>
  <c r="G246" i="51" s="1"/>
  <c r="H246" i="51" s="1"/>
  <c r="E246" i="51"/>
  <c r="F247" i="51" s="1"/>
  <c r="F245" i="50"/>
  <c r="G245" i="50" s="1"/>
  <c r="H245" i="50" s="1"/>
  <c r="E245" i="50"/>
  <c r="D246" i="50"/>
  <c r="C247" i="50"/>
  <c r="G247" i="49"/>
  <c r="O10" i="49"/>
  <c r="O11" i="49" s="1"/>
  <c r="E247" i="49"/>
  <c r="O5" i="49"/>
  <c r="G57" i="52" s="1"/>
  <c r="Z21" i="52" s="1"/>
  <c r="D247" i="48"/>
  <c r="F246" i="48"/>
  <c r="G246" i="48" s="1"/>
  <c r="H246" i="48" s="1"/>
  <c r="E246" i="48"/>
  <c r="F247" i="48" s="1"/>
  <c r="F245" i="47"/>
  <c r="G245" i="47" s="1"/>
  <c r="H245" i="47" s="1"/>
  <c r="E245" i="47"/>
  <c r="D246" i="47"/>
  <c r="C247" i="47"/>
  <c r="D247" i="46"/>
  <c r="F246" i="46"/>
  <c r="G246" i="46" s="1"/>
  <c r="H246" i="46" s="1"/>
  <c r="E246" i="46"/>
  <c r="F247" i="46"/>
  <c r="F245" i="45"/>
  <c r="G245" i="45" s="1"/>
  <c r="H245" i="45" s="1"/>
  <c r="E245" i="45"/>
  <c r="D246" i="45"/>
  <c r="C247" i="45"/>
  <c r="D247" i="44"/>
  <c r="F246" i="44"/>
  <c r="G246" i="44" s="1"/>
  <c r="H246" i="44" s="1"/>
  <c r="E246" i="44"/>
  <c r="F247" i="44" s="1"/>
  <c r="D247" i="43"/>
  <c r="F246" i="43"/>
  <c r="G246" i="43" s="1"/>
  <c r="H246" i="43" s="1"/>
  <c r="E246" i="43"/>
  <c r="F247" i="43" s="1"/>
  <c r="D247" i="42"/>
  <c r="F246" i="42"/>
  <c r="E246" i="42"/>
  <c r="F247" i="42" s="1"/>
  <c r="G247" i="42" s="1"/>
  <c r="H247" i="42" s="1"/>
  <c r="E246" i="41"/>
  <c r="F247" i="41" s="1"/>
  <c r="G247" i="41" s="1"/>
  <c r="H247" i="41" s="1"/>
  <c r="F246" i="41"/>
  <c r="G246" i="41" s="1"/>
  <c r="H246" i="41" s="1"/>
  <c r="D247" i="41"/>
  <c r="E247" i="41" s="1"/>
  <c r="O5" i="41"/>
  <c r="G31" i="52" s="1"/>
  <c r="Z13" i="52" s="1"/>
  <c r="G245" i="41"/>
  <c r="D247" i="40"/>
  <c r="E246" i="40"/>
  <c r="F246" i="40"/>
  <c r="G246" i="40" s="1"/>
  <c r="H246" i="40" s="1"/>
  <c r="F247" i="40"/>
  <c r="F245" i="39"/>
  <c r="G245" i="39" s="1"/>
  <c r="H245" i="39" s="1"/>
  <c r="E245" i="39"/>
  <c r="D246" i="39"/>
  <c r="C247" i="39"/>
  <c r="F245" i="38"/>
  <c r="G245" i="38" s="1"/>
  <c r="H245" i="38" s="1"/>
  <c r="E245" i="38"/>
  <c r="D246" i="38"/>
  <c r="C247" i="38"/>
  <c r="F245" i="37"/>
  <c r="G245" i="37" s="1"/>
  <c r="H245" i="37" s="1"/>
  <c r="E245" i="37"/>
  <c r="D246" i="37"/>
  <c r="C247" i="37"/>
  <c r="D247" i="36"/>
  <c r="F246" i="36"/>
  <c r="G246" i="36" s="1"/>
  <c r="H246" i="36" s="1"/>
  <c r="E246" i="36"/>
  <c r="F247" i="36" s="1"/>
  <c r="F246" i="35"/>
  <c r="D247" i="35"/>
  <c r="E246" i="35"/>
  <c r="F247" i="35" s="1"/>
  <c r="G247" i="35" s="1"/>
  <c r="H247" i="35" s="1"/>
  <c r="H247" i="34"/>
  <c r="I247" i="34" s="1"/>
  <c r="O8" i="34" s="1"/>
  <c r="O9" i="34" s="1"/>
  <c r="O6" i="34"/>
  <c r="O7" i="34" s="1"/>
  <c r="L7" i="52" s="1"/>
  <c r="N7" i="52" s="1"/>
  <c r="H247" i="33"/>
  <c r="I247" i="33" s="1"/>
  <c r="O8" i="33" s="1"/>
  <c r="O9" i="33" s="1"/>
  <c r="O6" i="33"/>
  <c r="O7" i="33" s="1"/>
  <c r="G7" i="52" s="1"/>
  <c r="I7" i="52" s="1"/>
  <c r="F242" i="3"/>
  <c r="G242" i="3" s="1"/>
  <c r="H242" i="3" s="1"/>
  <c r="D243" i="3"/>
  <c r="E242" i="3"/>
  <c r="I31" i="52" l="1"/>
  <c r="Z49" i="52" s="1"/>
  <c r="I57" i="52"/>
  <c r="Z57" i="52" s="1"/>
  <c r="G247" i="51"/>
  <c r="O10" i="51"/>
  <c r="O11" i="51" s="1"/>
  <c r="E247" i="51"/>
  <c r="O5" i="51"/>
  <c r="Q57" i="52" s="1"/>
  <c r="Z23" i="52" s="1"/>
  <c r="D247" i="50"/>
  <c r="E246" i="50"/>
  <c r="F246" i="50"/>
  <c r="G246" i="50" s="1"/>
  <c r="H246" i="50" s="1"/>
  <c r="F247" i="50"/>
  <c r="H247" i="49"/>
  <c r="I247" i="49" s="1"/>
  <c r="O8" i="49" s="1"/>
  <c r="O9" i="49" s="1"/>
  <c r="O6" i="49"/>
  <c r="O7" i="49" s="1"/>
  <c r="G59" i="52" s="1"/>
  <c r="I59" i="52" s="1"/>
  <c r="G247" i="48"/>
  <c r="O10" i="48"/>
  <c r="O11" i="48" s="1"/>
  <c r="E247" i="48"/>
  <c r="O5" i="48"/>
  <c r="B57" i="52" s="1"/>
  <c r="Z20" i="52" s="1"/>
  <c r="D247" i="47"/>
  <c r="F246" i="47"/>
  <c r="G246" i="47" s="1"/>
  <c r="H246" i="47" s="1"/>
  <c r="E246" i="47"/>
  <c r="F247" i="47"/>
  <c r="G247" i="46"/>
  <c r="O10" i="46"/>
  <c r="O11" i="46" s="1"/>
  <c r="E247" i="46"/>
  <c r="O5" i="46"/>
  <c r="L44" i="52" s="1"/>
  <c r="Z18" i="52" s="1"/>
  <c r="D247" i="45"/>
  <c r="F246" i="45"/>
  <c r="G246" i="45" s="1"/>
  <c r="H246" i="45" s="1"/>
  <c r="E246" i="45"/>
  <c r="F247" i="45" s="1"/>
  <c r="G247" i="44"/>
  <c r="O10" i="44"/>
  <c r="O11" i="44" s="1"/>
  <c r="E247" i="44"/>
  <c r="O5" i="44"/>
  <c r="B44" i="52" s="1"/>
  <c r="Z16" i="52" s="1"/>
  <c r="G247" i="43"/>
  <c r="O10" i="43"/>
  <c r="O11" i="43" s="1"/>
  <c r="E247" i="43"/>
  <c r="O5" i="43"/>
  <c r="Q31" i="52" s="1"/>
  <c r="Z15" i="52" s="1"/>
  <c r="G246" i="42"/>
  <c r="O10" i="42"/>
  <c r="O11" i="42" s="1"/>
  <c r="E247" i="42"/>
  <c r="O5" i="42"/>
  <c r="L31" i="52" s="1"/>
  <c r="Z14" i="52" s="1"/>
  <c r="O10" i="41"/>
  <c r="O11" i="41" s="1"/>
  <c r="H245" i="41"/>
  <c r="I247" i="41" s="1"/>
  <c r="O8" i="41" s="1"/>
  <c r="O9" i="41" s="1"/>
  <c r="O6" i="41"/>
  <c r="O7" i="41" s="1"/>
  <c r="G33" i="52" s="1"/>
  <c r="I33" i="52" s="1"/>
  <c r="G247" i="40"/>
  <c r="O10" i="40"/>
  <c r="O11" i="40" s="1"/>
  <c r="E247" i="40"/>
  <c r="O5" i="40"/>
  <c r="B31" i="52" s="1"/>
  <c r="Z12" i="52" s="1"/>
  <c r="D247" i="39"/>
  <c r="F246" i="39"/>
  <c r="G246" i="39" s="1"/>
  <c r="H246" i="39" s="1"/>
  <c r="E246" i="39"/>
  <c r="F247" i="39" s="1"/>
  <c r="D247" i="38"/>
  <c r="E246" i="38"/>
  <c r="F246" i="38"/>
  <c r="G246" i="38" s="1"/>
  <c r="H246" i="38" s="1"/>
  <c r="F247" i="38"/>
  <c r="D247" i="37"/>
  <c r="F246" i="37"/>
  <c r="G246" i="37" s="1"/>
  <c r="H246" i="37" s="1"/>
  <c r="E246" i="37"/>
  <c r="F247" i="37" s="1"/>
  <c r="G247" i="36"/>
  <c r="O10" i="36"/>
  <c r="O11" i="36" s="1"/>
  <c r="E247" i="36"/>
  <c r="O5" i="36"/>
  <c r="B18" i="52" s="1"/>
  <c r="Z8" i="52" s="1"/>
  <c r="O5" i="35"/>
  <c r="Q5" i="52" s="1"/>
  <c r="Z7" i="52" s="1"/>
  <c r="E247" i="35"/>
  <c r="G246" i="35"/>
  <c r="O10" i="35"/>
  <c r="O11" i="35" s="1"/>
  <c r="F243" i="3"/>
  <c r="G243" i="3" s="1"/>
  <c r="H243" i="3" s="1"/>
  <c r="D244" i="3"/>
  <c r="E243" i="3"/>
  <c r="S5" i="52" l="1"/>
  <c r="Z43" i="52" s="1"/>
  <c r="N44" i="52"/>
  <c r="Z54" i="52" s="1"/>
  <c r="S57" i="52"/>
  <c r="Z59" i="52" s="1"/>
  <c r="Z44" i="52"/>
  <c r="Z50" i="52"/>
  <c r="S31" i="52"/>
  <c r="Z51" i="52" s="1"/>
  <c r="D57" i="52"/>
  <c r="Z56" i="52" s="1"/>
  <c r="D44" i="52"/>
  <c r="Z52" i="52" s="1"/>
  <c r="D31" i="52"/>
  <c r="Z48" i="52" s="1"/>
  <c r="H247" i="51"/>
  <c r="I247" i="51" s="1"/>
  <c r="O8" i="51" s="1"/>
  <c r="O9" i="51" s="1"/>
  <c r="O6" i="51"/>
  <c r="O7" i="51" s="1"/>
  <c r="Q59" i="52" s="1"/>
  <c r="S59" i="52" s="1"/>
  <c r="G247" i="50"/>
  <c r="O10" i="50"/>
  <c r="O11" i="50" s="1"/>
  <c r="E247" i="50"/>
  <c r="O5" i="50"/>
  <c r="L57" i="52" s="1"/>
  <c r="Z22" i="52" s="1"/>
  <c r="H247" i="48"/>
  <c r="I247" i="48" s="1"/>
  <c r="O8" i="48" s="1"/>
  <c r="O9" i="48" s="1"/>
  <c r="O6" i="48"/>
  <c r="O7" i="48" s="1"/>
  <c r="B59" i="52" s="1"/>
  <c r="D59" i="52" s="1"/>
  <c r="G247" i="47"/>
  <c r="O10" i="47"/>
  <c r="O11" i="47" s="1"/>
  <c r="E247" i="47"/>
  <c r="O5" i="47"/>
  <c r="Q44" i="52" s="1"/>
  <c r="Z19" i="52" s="1"/>
  <c r="H247" i="46"/>
  <c r="I247" i="46" s="1"/>
  <c r="O8" i="46" s="1"/>
  <c r="O9" i="46" s="1"/>
  <c r="O6" i="46"/>
  <c r="O7" i="46" s="1"/>
  <c r="L46" i="52" s="1"/>
  <c r="N46" i="52" s="1"/>
  <c r="G247" i="45"/>
  <c r="O10" i="45"/>
  <c r="O11" i="45" s="1"/>
  <c r="E247" i="45"/>
  <c r="O5" i="45"/>
  <c r="G44" i="52" s="1"/>
  <c r="Z17" i="52" s="1"/>
  <c r="H247" i="44"/>
  <c r="I247" i="44" s="1"/>
  <c r="O8" i="44" s="1"/>
  <c r="O9" i="44" s="1"/>
  <c r="O6" i="44"/>
  <c r="O7" i="44" s="1"/>
  <c r="B46" i="52" s="1"/>
  <c r="D46" i="52" s="1"/>
  <c r="H247" i="43"/>
  <c r="I247" i="43" s="1"/>
  <c r="O8" i="43" s="1"/>
  <c r="O9" i="43" s="1"/>
  <c r="O6" i="43"/>
  <c r="O7" i="43" s="1"/>
  <c r="Q33" i="52" s="1"/>
  <c r="S33" i="52" s="1"/>
  <c r="H246" i="42"/>
  <c r="I247" i="42" s="1"/>
  <c r="O8" i="42" s="1"/>
  <c r="O9" i="42" s="1"/>
  <c r="O6" i="42"/>
  <c r="O7" i="42" s="1"/>
  <c r="L33" i="52" s="1"/>
  <c r="H247" i="40"/>
  <c r="I247" i="40" s="1"/>
  <c r="O8" i="40" s="1"/>
  <c r="O9" i="40" s="1"/>
  <c r="O6" i="40"/>
  <c r="O7" i="40" s="1"/>
  <c r="B33" i="52" s="1"/>
  <c r="D33" i="52" s="1"/>
  <c r="G247" i="39"/>
  <c r="O10" i="39"/>
  <c r="O11" i="39" s="1"/>
  <c r="E247" i="39"/>
  <c r="O5" i="39"/>
  <c r="Q18" i="52" s="1"/>
  <c r="Z11" i="52" s="1"/>
  <c r="G247" i="38"/>
  <c r="O10" i="38"/>
  <c r="O11" i="38" s="1"/>
  <c r="E247" i="38"/>
  <c r="O5" i="38"/>
  <c r="L18" i="52" s="1"/>
  <c r="Z10" i="52" s="1"/>
  <c r="G247" i="37"/>
  <c r="O10" i="37"/>
  <c r="O11" i="37" s="1"/>
  <c r="E247" i="37"/>
  <c r="O5" i="37"/>
  <c r="G18" i="52" s="1"/>
  <c r="Z9" i="52" s="1"/>
  <c r="H247" i="36"/>
  <c r="I247" i="36" s="1"/>
  <c r="O8" i="36" s="1"/>
  <c r="O9" i="36" s="1"/>
  <c r="O6" i="36"/>
  <c r="O7" i="36" s="1"/>
  <c r="B20" i="52" s="1"/>
  <c r="H246" i="35"/>
  <c r="I247" i="35" s="1"/>
  <c r="O8" i="35" s="1"/>
  <c r="O9" i="35" s="1"/>
  <c r="O6" i="35"/>
  <c r="O7" i="35" s="1"/>
  <c r="Q7" i="52" s="1"/>
  <c r="S7" i="52" s="1"/>
  <c r="E244" i="3"/>
  <c r="F244" i="3"/>
  <c r="G244" i="3" s="1"/>
  <c r="H244" i="3" s="1"/>
  <c r="D245" i="3"/>
  <c r="I18" i="52" l="1"/>
  <c r="Z45" i="52" s="1"/>
  <c r="N57" i="52"/>
  <c r="Z58" i="52" s="1"/>
  <c r="I44" i="52"/>
  <c r="Z53" i="52" s="1"/>
  <c r="S18" i="52"/>
  <c r="Z47" i="52" s="1"/>
  <c r="Z25" i="52"/>
  <c r="N18" i="52"/>
  <c r="Z46" i="52" s="1"/>
  <c r="S44" i="52"/>
  <c r="Z55" i="52" s="1"/>
  <c r="H247" i="50"/>
  <c r="I247" i="50" s="1"/>
  <c r="O8" i="50" s="1"/>
  <c r="O9" i="50" s="1"/>
  <c r="O6" i="50"/>
  <c r="O7" i="50" s="1"/>
  <c r="L59" i="52" s="1"/>
  <c r="N59" i="52" s="1"/>
  <c r="H247" i="47"/>
  <c r="I247" i="47" s="1"/>
  <c r="O8" i="47" s="1"/>
  <c r="O9" i="47" s="1"/>
  <c r="O6" i="47"/>
  <c r="O7" i="47" s="1"/>
  <c r="Q46" i="52" s="1"/>
  <c r="S46" i="52" s="1"/>
  <c r="H247" i="45"/>
  <c r="I247" i="45" s="1"/>
  <c r="O8" i="45" s="1"/>
  <c r="O9" i="45" s="1"/>
  <c r="O6" i="45"/>
  <c r="O7" i="45" s="1"/>
  <c r="G46" i="52" s="1"/>
  <c r="I46" i="52" s="1"/>
  <c r="H247" i="39"/>
  <c r="I247" i="39" s="1"/>
  <c r="O8" i="39" s="1"/>
  <c r="O9" i="39" s="1"/>
  <c r="O6" i="39"/>
  <c r="O7" i="39" s="1"/>
  <c r="Q20" i="52" s="1"/>
  <c r="S20" i="52" s="1"/>
  <c r="H247" i="38"/>
  <c r="I247" i="38" s="1"/>
  <c r="O8" i="38" s="1"/>
  <c r="O9" i="38" s="1"/>
  <c r="O6" i="38"/>
  <c r="O7" i="38" s="1"/>
  <c r="L20" i="52" s="1"/>
  <c r="N20" i="52" s="1"/>
  <c r="H247" i="37"/>
  <c r="I247" i="37" s="1"/>
  <c r="O8" i="37" s="1"/>
  <c r="O9" i="37" s="1"/>
  <c r="O6" i="37"/>
  <c r="O7" i="37" s="1"/>
  <c r="G20" i="52" s="1"/>
  <c r="I20" i="52" s="1"/>
  <c r="C247" i="3"/>
  <c r="F245" i="3"/>
  <c r="G245" i="3" s="1"/>
  <c r="H245" i="3" s="1"/>
  <c r="E245" i="3"/>
  <c r="D246" i="3"/>
  <c r="Z24" i="52" l="1"/>
  <c r="D247" i="3"/>
  <c r="E246" i="3"/>
  <c r="F247" i="3" s="1"/>
  <c r="F246" i="3"/>
  <c r="G246" i="3" s="1"/>
  <c r="H246" i="3" s="1"/>
  <c r="Z27" i="52" l="1"/>
  <c r="G247" i="3"/>
  <c r="E247" i="3"/>
  <c r="H247" i="3" l="1"/>
  <c r="I247" i="3" s="1"/>
</calcChain>
</file>

<file path=xl/sharedStrings.xml><?xml version="1.0" encoding="utf-8"?>
<sst xmlns="http://schemas.openxmlformats.org/spreadsheetml/2006/main" count="1489" uniqueCount="110">
  <si>
    <t>Day</t>
    <phoneticPr fontId="1" type="noConversion"/>
  </si>
  <si>
    <t xml:space="preserve">Demand </t>
    <phoneticPr fontId="1" type="noConversion"/>
  </si>
  <si>
    <t xml:space="preserve">Received 
Shipment  </t>
    <phoneticPr fontId="1" type="noConversion"/>
  </si>
  <si>
    <t xml:space="preserve">Inventory
 Level </t>
    <phoneticPr fontId="1" type="noConversion"/>
  </si>
  <si>
    <t>Inventory+</t>
  </si>
  <si>
    <t>Demand 
satisfied</t>
    <phoneticPr fontId="1" type="noConversion"/>
  </si>
  <si>
    <t>Shortage</t>
  </si>
  <si>
    <t>Out of 
stock</t>
    <phoneticPr fontId="1" type="noConversion"/>
  </si>
  <si>
    <t>Failed
 cycle</t>
    <phoneticPr fontId="1" type="noConversion"/>
  </si>
  <si>
    <r>
      <t xml:space="preserve">實際
</t>
    </r>
    <r>
      <rPr>
        <sz val="9"/>
        <color theme="1"/>
        <rFont val="Microsoft JhengHei"/>
        <family val="2"/>
        <charset val="136"/>
      </rPr>
      <t>（不考慮第0天）</t>
    </r>
    <phoneticPr fontId="1" type="noConversion"/>
  </si>
  <si>
    <r>
      <t xml:space="preserve">理論
</t>
    </r>
    <r>
      <rPr>
        <sz val="9"/>
        <color theme="1"/>
        <rFont val="Microsoft JhengHei"/>
        <family val="2"/>
        <charset val="136"/>
      </rPr>
      <t>（期望值）</t>
    </r>
    <phoneticPr fontId="1" type="noConversion"/>
  </si>
  <si>
    <t>Known Parameters</t>
    <phoneticPr fontId="1" type="noConversion"/>
  </si>
  <si>
    <t>Indicators that need to be included in the report</t>
    <phoneticPr fontId="1" type="noConversion"/>
  </si>
  <si>
    <t>target level</t>
  </si>
  <si>
    <t>Average Inventory</t>
  </si>
  <si>
    <t>avg</t>
  </si>
  <si>
    <t>Ordering cost</t>
  </si>
  <si>
    <t>std</t>
  </si>
  <si>
    <t>Holding cost</t>
  </si>
  <si>
    <t>Business Day</t>
    <phoneticPr fontId="3" type="noConversion"/>
  </si>
  <si>
    <t>Shortage cost</t>
    <phoneticPr fontId="1" type="noConversion"/>
  </si>
  <si>
    <t>Lead Time</t>
    <phoneticPr fontId="3" type="noConversion"/>
  </si>
  <si>
    <t>Total cost</t>
  </si>
  <si>
    <t>Interval</t>
    <phoneticPr fontId="3" type="noConversion"/>
  </si>
  <si>
    <t># of failed cycle</t>
  </si>
  <si>
    <t>Mean</t>
    <phoneticPr fontId="3" type="noConversion"/>
  </si>
  <si>
    <t>CSL</t>
  </si>
  <si>
    <t>Std</t>
    <phoneticPr fontId="3" type="noConversion"/>
  </si>
  <si>
    <t>Fill rate</t>
  </si>
  <si>
    <t>Unit price</t>
    <phoneticPr fontId="3" type="noConversion"/>
  </si>
  <si>
    <t>ESC</t>
    <phoneticPr fontId="1" type="noConversion"/>
  </si>
  <si>
    <t>Annual rate</t>
    <phoneticPr fontId="3" type="noConversion"/>
  </si>
  <si>
    <t>Ordering cost</t>
    <phoneticPr fontId="3" type="noConversion"/>
  </si>
  <si>
    <t>Meanings of each column in the chart</t>
    <phoneticPr fontId="1" type="noConversion"/>
  </si>
  <si>
    <t>Safety inventory</t>
    <phoneticPr fontId="3" type="noConversion"/>
  </si>
  <si>
    <t>The inventory level that is &gt; 0</t>
    <phoneticPr fontId="1" type="noConversion"/>
  </si>
  <si>
    <t>Unit shortage cost</t>
    <phoneticPr fontId="1" type="noConversion"/>
  </si>
  <si>
    <t>Demand satisfied</t>
  </si>
  <si>
    <t>The amount delivered without shortage</t>
    <phoneticPr fontId="1" type="noConversion"/>
  </si>
  <si>
    <r>
      <t xml:space="preserve">The shortage amount that occurs </t>
    </r>
    <r>
      <rPr>
        <sz val="12"/>
        <color rgb="FFFF0000"/>
        <rFont val="Times New Roman"/>
        <family val="1"/>
      </rPr>
      <t>that day (no cumulative of the shortage)</t>
    </r>
    <phoneticPr fontId="1" type="noConversion"/>
  </si>
  <si>
    <t>EOQ</t>
    <phoneticPr fontId="1" type="noConversion"/>
  </si>
  <si>
    <t>Out of stock</t>
  </si>
  <si>
    <t>Binary variable (0,1), if there is shortage in that day, than value =1</t>
    <phoneticPr fontId="1" type="noConversion"/>
  </si>
  <si>
    <t>Failed cycle</t>
  </si>
  <si>
    <t>Binary variable (0,1), if there is any shortage in that cycle, than value =1</t>
    <phoneticPr fontId="1" type="noConversion"/>
  </si>
  <si>
    <t>During Lead Time + Interval</t>
    <phoneticPr fontId="1" type="noConversion"/>
  </si>
  <si>
    <r>
      <t>D</t>
    </r>
    <r>
      <rPr>
        <vertAlign val="subscript"/>
        <sz val="12"/>
        <color theme="1"/>
        <rFont val="Times New Roman"/>
        <family val="1"/>
      </rPr>
      <t>L+T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</si>
  <si>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L+T</t>
    </r>
    <phoneticPr fontId="1" type="noConversion"/>
  </si>
  <si>
    <t>During Lead Time</t>
    <phoneticPr fontId="1" type="noConversion"/>
  </si>
  <si>
    <r>
      <t>D</t>
    </r>
    <r>
      <rPr>
        <vertAlign val="subscript"/>
        <sz val="12"/>
        <color theme="1"/>
        <rFont val="Times New Roman"/>
        <family val="1"/>
      </rPr>
      <t>L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</si>
  <si>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L</t>
    </r>
    <phoneticPr fontId="1" type="noConversion"/>
  </si>
  <si>
    <t>ROP</t>
    <phoneticPr fontId="1" type="noConversion"/>
  </si>
  <si>
    <t>Demand</t>
    <phoneticPr fontId="1" type="noConversion"/>
  </si>
  <si>
    <t>Average</t>
    <phoneticPr fontId="1" type="noConversion"/>
  </si>
  <si>
    <t>Average(round)</t>
    <phoneticPr fontId="1" type="noConversion"/>
  </si>
  <si>
    <t>simulated 1</t>
    <phoneticPr fontId="1" type="noConversion"/>
  </si>
  <si>
    <r>
      <rPr>
        <sz val="12"/>
        <color theme="1"/>
        <rFont val="Microsoft JhengHei Light"/>
        <family val="2"/>
        <charset val="136"/>
      </rPr>
      <t>實際</t>
    </r>
    <phoneticPr fontId="1" type="noConversion"/>
  </si>
  <si>
    <r>
      <rPr>
        <sz val="12"/>
        <color theme="1"/>
        <rFont val="Microsoft JhengHei Light"/>
        <family val="2"/>
        <charset val="136"/>
      </rPr>
      <t>理論</t>
    </r>
    <phoneticPr fontId="1" type="noConversion"/>
  </si>
  <si>
    <t>誤差</t>
    <phoneticPr fontId="1" type="noConversion"/>
  </si>
  <si>
    <t>simulated 2</t>
    <phoneticPr fontId="1" type="noConversion"/>
  </si>
  <si>
    <t>simulated 3</t>
    <phoneticPr fontId="1" type="noConversion"/>
  </si>
  <si>
    <t>simulated 4</t>
    <phoneticPr fontId="1" type="noConversion"/>
  </si>
  <si>
    <t>Average Inventory</t>
    <phoneticPr fontId="1" type="noConversion"/>
  </si>
  <si>
    <t>Demand Avg</t>
    <phoneticPr fontId="1" type="noConversion"/>
  </si>
  <si>
    <t>Demand Std</t>
    <phoneticPr fontId="1" type="noConversion"/>
  </si>
  <si>
    <t>Holding cost</t>
    <phoneticPr fontId="1" type="noConversion"/>
  </si>
  <si>
    <t>CSL</t>
    <phoneticPr fontId="1" type="noConversion"/>
  </si>
  <si>
    <t>simulated 2</t>
  </si>
  <si>
    <t>simulated 3</t>
  </si>
  <si>
    <t>simulated 4</t>
  </si>
  <si>
    <t>simulated 5</t>
  </si>
  <si>
    <t>simulated 6</t>
  </si>
  <si>
    <t>simulated 7</t>
  </si>
  <si>
    <t>simulated 8</t>
  </si>
  <si>
    <t>simulated 9</t>
  </si>
  <si>
    <t>simulated 10</t>
  </si>
  <si>
    <t>simulated 5</t>
    <phoneticPr fontId="1" type="noConversion"/>
  </si>
  <si>
    <t>simulated 6</t>
    <phoneticPr fontId="1" type="noConversion"/>
  </si>
  <si>
    <t>simulated 7</t>
    <phoneticPr fontId="1" type="noConversion"/>
  </si>
  <si>
    <t>simulated 8</t>
    <phoneticPr fontId="1" type="noConversion"/>
  </si>
  <si>
    <t>simulated 11</t>
  </si>
  <si>
    <t>simulated 12</t>
  </si>
  <si>
    <t>simulated 13</t>
  </si>
  <si>
    <t>simulated 14</t>
  </si>
  <si>
    <t>simulated 15</t>
  </si>
  <si>
    <t>simulated 16</t>
  </si>
  <si>
    <t>simulated 17</t>
  </si>
  <si>
    <t>simulated 18</t>
  </si>
  <si>
    <t>simulated 19</t>
  </si>
  <si>
    <t>simulated 20</t>
  </si>
  <si>
    <t>average</t>
    <phoneticPr fontId="1" type="noConversion"/>
  </si>
  <si>
    <t>standard deviation</t>
    <phoneticPr fontId="1" type="noConversion"/>
  </si>
  <si>
    <t>theoratical value</t>
    <phoneticPr fontId="1" type="noConversion"/>
  </si>
  <si>
    <t>simulated 9</t>
    <phoneticPr fontId="1" type="noConversion"/>
  </si>
  <si>
    <t>simulated 10</t>
    <phoneticPr fontId="1" type="noConversion"/>
  </si>
  <si>
    <t>simulated 11</t>
    <phoneticPr fontId="1" type="noConversion"/>
  </si>
  <si>
    <t>simulated 12</t>
    <phoneticPr fontId="1" type="noConversion"/>
  </si>
  <si>
    <t>CV</t>
    <phoneticPr fontId="1" type="noConversion"/>
  </si>
  <si>
    <t>t</t>
    <phoneticPr fontId="1" type="noConversion"/>
  </si>
  <si>
    <t>simulated 13</t>
    <phoneticPr fontId="1" type="noConversion"/>
  </si>
  <si>
    <t>simulated 14</t>
    <phoneticPr fontId="1" type="noConversion"/>
  </si>
  <si>
    <t>simulated 15</t>
    <phoneticPr fontId="1" type="noConversion"/>
  </si>
  <si>
    <t>simulated 16</t>
    <phoneticPr fontId="1" type="noConversion"/>
  </si>
  <si>
    <t>simulated 17</t>
    <phoneticPr fontId="1" type="noConversion"/>
  </si>
  <si>
    <t>simulated 18</t>
    <phoneticPr fontId="1" type="noConversion"/>
  </si>
  <si>
    <t>simulated 19</t>
    <phoneticPr fontId="1" type="noConversion"/>
  </si>
  <si>
    <t>simulated 20</t>
    <phoneticPr fontId="1" type="noConversion"/>
  </si>
  <si>
    <t xml:space="preserve"> </t>
    <phoneticPr fontId="1" type="noConversion"/>
  </si>
  <si>
    <t>cv</t>
    <phoneticPr fontId="1" type="noConversion"/>
  </si>
  <si>
    <t>P-value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</si>
</sst>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0.0000"/>
    <numFmt numFmtId="177" formatCode="0.00000"/>
    <numFmt numFmtId="178" formatCode="0.00_ "/>
    <numFmt numFmtId="179" formatCode="0.0_ "/>
    <numFmt numFmtId="180" formatCode="0.0000_ 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Microsoft JhengHei"/>
      <family val="1"/>
    </font>
    <font>
      <sz val="12"/>
      <color theme="1"/>
      <name val="Microsoft JhengHei"/>
      <family val="1"/>
      <charset val="136"/>
    </font>
    <font>
      <sz val="12"/>
      <color theme="1"/>
      <name val="Times New Roman"/>
      <family val="1"/>
      <charset val="136"/>
    </font>
    <font>
      <sz val="12"/>
      <color theme="1"/>
      <name val="新細明體"/>
      <family val="2"/>
      <charset val="136"/>
      <scheme val="minor"/>
    </font>
    <font>
      <vertAlign val="subscript"/>
      <sz val="12"/>
      <color theme="1"/>
      <name val="Times New Roman"/>
      <family val="1"/>
    </font>
    <font>
      <sz val="9"/>
      <color theme="1"/>
      <name val="Microsoft JhengHei"/>
      <family val="2"/>
      <charset val="136"/>
    </font>
    <font>
      <sz val="12"/>
      <color theme="1"/>
      <name val="Microsoft JhengHei Light"/>
      <family val="2"/>
      <charset val="136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>
      <alignment vertical="center"/>
    </xf>
    <xf numFmtId="44" fontId="9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20" xfId="0" applyFont="1" applyBorder="1">
      <alignment vertical="center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>
      <alignment vertical="center"/>
    </xf>
    <xf numFmtId="0" fontId="2" fillId="0" borderId="24" xfId="0" applyFont="1" applyBorder="1" applyAlignment="1">
      <alignment vertical="center" wrapText="1"/>
    </xf>
    <xf numFmtId="0" fontId="2" fillId="0" borderId="23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8" xfId="0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vertical="center" wrapText="1"/>
    </xf>
    <xf numFmtId="176" fontId="2" fillId="0" borderId="21" xfId="0" applyNumberFormat="1" applyFont="1" applyBorder="1" applyAlignment="1">
      <alignment vertical="center" wrapText="1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14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vertical="center" wrapText="1"/>
    </xf>
    <xf numFmtId="176" fontId="2" fillId="0" borderId="26" xfId="0" applyNumberFormat="1" applyFont="1" applyBorder="1" applyAlignment="1">
      <alignment vertical="center" wrapText="1"/>
    </xf>
    <xf numFmtId="176" fontId="2" fillId="0" borderId="24" xfId="0" applyNumberFormat="1" applyFont="1" applyBorder="1" applyAlignment="1">
      <alignment vertical="center" wrapText="1"/>
    </xf>
    <xf numFmtId="176" fontId="2" fillId="0" borderId="27" xfId="0" applyNumberFormat="1" applyFont="1" applyBorder="1" applyAlignment="1">
      <alignment vertical="center" wrapText="1"/>
    </xf>
    <xf numFmtId="44" fontId="2" fillId="0" borderId="24" xfId="1" applyFont="1" applyBorder="1" applyAlignment="1">
      <alignment vertical="center" wrapText="1"/>
    </xf>
    <xf numFmtId="44" fontId="2" fillId="0" borderId="0" xfId="1" applyFont="1" applyAlignment="1">
      <alignment vertical="center" wrapText="1"/>
    </xf>
    <xf numFmtId="44" fontId="2" fillId="0" borderId="6" xfId="1" applyFont="1" applyBorder="1" applyAlignment="1">
      <alignment horizontal="center" vertical="center"/>
    </xf>
    <xf numFmtId="44" fontId="2" fillId="0" borderId="8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6" fontId="2" fillId="0" borderId="22" xfId="0" applyNumberFormat="1" applyFont="1" applyBorder="1" applyAlignment="1">
      <alignment vertical="center" wrapText="1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left" vertical="center"/>
    </xf>
    <xf numFmtId="177" fontId="2" fillId="0" borderId="24" xfId="0" applyNumberFormat="1" applyFont="1" applyBorder="1" applyAlignment="1">
      <alignment vertical="center" wrapText="1"/>
    </xf>
    <xf numFmtId="0" fontId="13" fillId="0" borderId="0" xfId="0" applyFont="1">
      <alignment vertical="center"/>
    </xf>
    <xf numFmtId="180" fontId="2" fillId="0" borderId="0" xfId="0" applyNumberFormat="1" applyFo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'Statistical Analysis'!$U$27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'Statistical Analysis'!$V$3:$AF$3</c:f>
              <c:strCache>
                <c:ptCount val="11"/>
                <c:pt idx="0">
                  <c:v>Demand Avg</c:v>
                </c:pt>
                <c:pt idx="1">
                  <c:v>Demand Std</c:v>
                </c:pt>
                <c:pt idx="2">
                  <c:v>Average Inventory</c:v>
                </c:pt>
                <c:pt idx="3">
                  <c:v>Ordering cost</c:v>
                </c:pt>
                <c:pt idx="4">
                  <c:v>Holding cost</c:v>
                </c:pt>
                <c:pt idx="5">
                  <c:v>Shortage cost</c:v>
                </c:pt>
                <c:pt idx="6">
                  <c:v>Total cost</c:v>
                </c:pt>
                <c:pt idx="7">
                  <c:v># of failed cycle</c:v>
                </c:pt>
                <c:pt idx="8">
                  <c:v>CSL</c:v>
                </c:pt>
                <c:pt idx="9">
                  <c:v>Fill rate</c:v>
                </c:pt>
                <c:pt idx="10">
                  <c:v>ESC</c:v>
                </c:pt>
              </c:strCache>
            </c:strRef>
          </c:cat>
          <c:val>
            <c:numRef>
              <c:f>'Statistical Analysis'!$V$27:$AF$27</c:f>
              <c:numCache>
                <c:formatCode>General</c:formatCode>
                <c:ptCount val="11"/>
                <c:pt idx="0" formatCode="0.0000_ ">
                  <c:v>1.9293964044567926E-2</c:v>
                </c:pt>
                <c:pt idx="1">
                  <c:v>3.5402380508332727E-2</c:v>
                </c:pt>
                <c:pt idx="2">
                  <c:v>2.1340951243607756E-2</c:v>
                </c:pt>
                <c:pt idx="4">
                  <c:v>2.1340951243607745E-2</c:v>
                </c:pt>
                <c:pt idx="5">
                  <c:v>0.4404370999133923</c:v>
                </c:pt>
                <c:pt idx="6">
                  <c:v>0.12470528446378777</c:v>
                </c:pt>
                <c:pt idx="7">
                  <c:v>0.31943828249996997</c:v>
                </c:pt>
                <c:pt idx="8">
                  <c:v>8.193419066805771E-2</c:v>
                </c:pt>
                <c:pt idx="9">
                  <c:v>9.3066309476165145E-3</c:v>
                </c:pt>
                <c:pt idx="10">
                  <c:v>0.43663029766868577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3-4784-BAB1-4142A88C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5833103"/>
        <c:axId val="1943139007"/>
      </c:barChart>
      <c:catAx>
        <c:axId val="1935833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3139007"/>
        <c:crosses val="autoZero"/>
        <c:auto val="1"/>
        <c:lblAlgn val="ctr"/>
        <c:lblOffset val="100"/>
        <c:noMultiLvlLbl val="0"/>
      </c:catAx>
      <c:valAx>
        <c:axId val="194313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numFmt formatCode="0.0000_ " sourceLinked="1"/>
        <c:majorTickMark val="none"/>
        <c:minorTickMark val="none"/>
        <c:tickLblPos val="nextTo"/>
        <c:spPr>
          <a:noFill/>
          <a:ln cmpd="sng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833103"/>
        <c:crosses val="autoZero"/>
        <c:crossBetween val="between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'Statistical Analysis'!$AF$39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Analysis'!$AF$40:$AF$59</c:f>
              <c:numCache>
                <c:formatCode>0.0000</c:formatCode>
                <c:ptCount val="20"/>
                <c:pt idx="0">
                  <c:v>0.10867094761802054</c:v>
                </c:pt>
                <c:pt idx="1">
                  <c:v>-1.7374692057559136</c:v>
                </c:pt>
                <c:pt idx="2">
                  <c:v>-0.68784385695494699</c:v>
                </c:pt>
                <c:pt idx="3">
                  <c:v>1.7375071219604168</c:v>
                </c:pt>
                <c:pt idx="4">
                  <c:v>-1.0716014520146642</c:v>
                </c:pt>
                <c:pt idx="5">
                  <c:v>-0.44640329275278923</c:v>
                </c:pt>
                <c:pt idx="6">
                  <c:v>2.7957505629414587</c:v>
                </c:pt>
                <c:pt idx="7">
                  <c:v>0.35304322627019902</c:v>
                </c:pt>
                <c:pt idx="8">
                  <c:v>-0.39307625582263173</c:v>
                </c:pt>
                <c:pt idx="9">
                  <c:v>1.2375756553792341</c:v>
                </c:pt>
                <c:pt idx="10">
                  <c:v>-1.2055510302845018E-2</c:v>
                </c:pt>
                <c:pt idx="11">
                  <c:v>-0.13723388834496619</c:v>
                </c:pt>
                <c:pt idx="12">
                  <c:v>2.9852189402164466</c:v>
                </c:pt>
                <c:pt idx="13">
                  <c:v>-0.51120596083248904</c:v>
                </c:pt>
                <c:pt idx="14">
                  <c:v>-0.1613210859141665</c:v>
                </c:pt>
                <c:pt idx="15">
                  <c:v>1.6994240326759371</c:v>
                </c:pt>
                <c:pt idx="16">
                  <c:v>-0.70177353092527683</c:v>
                </c:pt>
                <c:pt idx="17">
                  <c:v>-0.8917168932681494</c:v>
                </c:pt>
                <c:pt idx="18">
                  <c:v>-0.70807441743261679</c:v>
                </c:pt>
                <c:pt idx="19">
                  <c:v>0.59178024435586307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B-42B4-B573-5FD0424CB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0946448"/>
        <c:axId val="541203456"/>
      </c:barChart>
      <c:catAx>
        <c:axId val="43094644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203456"/>
        <c:crosses val="autoZero"/>
        <c:auto val="1"/>
        <c:lblAlgn val="ctr"/>
        <c:lblOffset val="100"/>
        <c:noMultiLvlLbl val="0"/>
      </c:catAx>
      <c:valAx>
        <c:axId val="54120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094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Analysis'!$V$39</c:f>
              <c:strCache>
                <c:ptCount val="1"/>
                <c:pt idx="0">
                  <c:v>Demand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Analysis'!$V$40:$V$59</c:f>
              <c:numCache>
                <c:formatCode>0.0000</c:formatCode>
                <c:ptCount val="20"/>
                <c:pt idx="0">
                  <c:v>-0.39999999999999858</c:v>
                </c:pt>
                <c:pt idx="1">
                  <c:v>-0.21224489795918444</c:v>
                </c:pt>
                <c:pt idx="2">
                  <c:v>-2.857142857142847E-2</c:v>
                </c:pt>
                <c:pt idx="3">
                  <c:v>0.51428571428571601</c:v>
                </c:pt>
                <c:pt idx="4">
                  <c:v>0.46122448979591724</c:v>
                </c:pt>
                <c:pt idx="5">
                  <c:v>-0.13877551020408063</c:v>
                </c:pt>
                <c:pt idx="6">
                  <c:v>0.72244897959183518</c:v>
                </c:pt>
                <c:pt idx="7">
                  <c:v>0.64489795918367321</c:v>
                </c:pt>
                <c:pt idx="8">
                  <c:v>0.14285714285714235</c:v>
                </c:pt>
                <c:pt idx="9">
                  <c:v>7.346938775510381E-2</c:v>
                </c:pt>
                <c:pt idx="10">
                  <c:v>-0.15918367346938922</c:v>
                </c:pt>
                <c:pt idx="11">
                  <c:v>0.13877551020408063</c:v>
                </c:pt>
                <c:pt idx="12">
                  <c:v>0.33469387755102176</c:v>
                </c:pt>
                <c:pt idx="13">
                  <c:v>-7.346938775510381E-2</c:v>
                </c:pt>
                <c:pt idx="14">
                  <c:v>-0.1183673469387756</c:v>
                </c:pt>
                <c:pt idx="15">
                  <c:v>0.82040816326530575</c:v>
                </c:pt>
                <c:pt idx="16">
                  <c:v>-0.45714285714285552</c:v>
                </c:pt>
                <c:pt idx="17">
                  <c:v>-0.30204081632653157</c:v>
                </c:pt>
                <c:pt idx="18">
                  <c:v>-0.39591836734694041</c:v>
                </c:pt>
                <c:pt idx="19">
                  <c:v>0.19183673469387585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D-4A9D-ADF0-5735EE25D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92528"/>
        <c:axId val="541197504"/>
      </c:barChart>
      <c:catAx>
        <c:axId val="43099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1197504"/>
        <c:crosses val="autoZero"/>
        <c:auto val="1"/>
        <c:lblAlgn val="ctr"/>
        <c:lblOffset val="100"/>
        <c:noMultiLvlLbl val="0"/>
      </c:catAx>
      <c:valAx>
        <c:axId val="5411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099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Analysis'!$W$39</c:f>
              <c:strCache>
                <c:ptCount val="1"/>
                <c:pt idx="0">
                  <c:v>Demand 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Analysis'!$W$40:$W$59</c:f>
              <c:numCache>
                <c:formatCode>0.00000</c:formatCode>
                <c:ptCount val="20"/>
                <c:pt idx="0">
                  <c:v>-0.45130096355291549</c:v>
                </c:pt>
                <c:pt idx="1">
                  <c:v>0.15186550962194012</c:v>
                </c:pt>
                <c:pt idx="2">
                  <c:v>-0.34019236134323716</c:v>
                </c:pt>
                <c:pt idx="3">
                  <c:v>7.2427245423341446E-2</c:v>
                </c:pt>
                <c:pt idx="4">
                  <c:v>-0.32048002333132075</c:v>
                </c:pt>
                <c:pt idx="5">
                  <c:v>0.38883651601707392</c:v>
                </c:pt>
                <c:pt idx="6">
                  <c:v>0.2430246406879526</c:v>
                </c:pt>
                <c:pt idx="7">
                  <c:v>0.22889536129477683</c:v>
                </c:pt>
                <c:pt idx="8">
                  <c:v>0.17162836918576652</c:v>
                </c:pt>
                <c:pt idx="9">
                  <c:v>-0.56300544821037235</c:v>
                </c:pt>
                <c:pt idx="10">
                  <c:v>-0.19450956273316233</c:v>
                </c:pt>
                <c:pt idx="11">
                  <c:v>-5.3936507223404817E-2</c:v>
                </c:pt>
                <c:pt idx="12">
                  <c:v>-5.0528164883565374E-2</c:v>
                </c:pt>
                <c:pt idx="13">
                  <c:v>0.31342105249106567</c:v>
                </c:pt>
                <c:pt idx="14">
                  <c:v>-0.17289707544439903</c:v>
                </c:pt>
                <c:pt idx="15">
                  <c:v>-0.12389354473752423</c:v>
                </c:pt>
                <c:pt idx="16">
                  <c:v>-0.35032346955714999</c:v>
                </c:pt>
                <c:pt idx="17">
                  <c:v>0.29350593736014119</c:v>
                </c:pt>
                <c:pt idx="18">
                  <c:v>-0.33012893747325833</c:v>
                </c:pt>
                <c:pt idx="19">
                  <c:v>-2.3508092085975818E-2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D-4593-9A8B-70551B2ED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56528"/>
        <c:axId val="544974752"/>
      </c:barChart>
      <c:catAx>
        <c:axId val="43095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974752"/>
        <c:crosses val="autoZero"/>
        <c:auto val="1"/>
        <c:lblAlgn val="ctr"/>
        <c:lblOffset val="100"/>
        <c:noMultiLvlLbl val="0"/>
      </c:catAx>
      <c:valAx>
        <c:axId val="5449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09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Analysis'!$X$39</c:f>
              <c:strCache>
                <c:ptCount val="1"/>
                <c:pt idx="0">
                  <c:v>Average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Analysis'!$X$40:$X$59</c:f>
              <c:numCache>
                <c:formatCode>0.0000</c:formatCode>
                <c:ptCount val="20"/>
                <c:pt idx="0">
                  <c:v>10.416326530612238</c:v>
                </c:pt>
                <c:pt idx="1">
                  <c:v>11.200000000000003</c:v>
                </c:pt>
                <c:pt idx="2">
                  <c:v>9.2408163265306058</c:v>
                </c:pt>
                <c:pt idx="3">
                  <c:v>5.8938775510204096</c:v>
                </c:pt>
                <c:pt idx="4">
                  <c:v>9.477551020408157</c:v>
                </c:pt>
                <c:pt idx="5">
                  <c:v>10.412244897959184</c:v>
                </c:pt>
                <c:pt idx="6">
                  <c:v>5.1346938775510154</c:v>
                </c:pt>
                <c:pt idx="7">
                  <c:v>6.4816326530612258</c:v>
                </c:pt>
                <c:pt idx="8">
                  <c:v>7.914285714285711</c:v>
                </c:pt>
                <c:pt idx="9">
                  <c:v>11.118367346938768</c:v>
                </c:pt>
                <c:pt idx="10">
                  <c:v>10.204081632653057</c:v>
                </c:pt>
                <c:pt idx="11">
                  <c:v>9.4489795918367321</c:v>
                </c:pt>
                <c:pt idx="12">
                  <c:v>8.5510204081632679</c:v>
                </c:pt>
                <c:pt idx="13">
                  <c:v>10.142857142857139</c:v>
                </c:pt>
                <c:pt idx="14">
                  <c:v>10.959183673469383</c:v>
                </c:pt>
                <c:pt idx="15">
                  <c:v>5.8938775510204096</c:v>
                </c:pt>
                <c:pt idx="16">
                  <c:v>10.706122448979585</c:v>
                </c:pt>
                <c:pt idx="17">
                  <c:v>11.930612244897958</c:v>
                </c:pt>
                <c:pt idx="18">
                  <c:v>11.812244897959189</c:v>
                </c:pt>
                <c:pt idx="19">
                  <c:v>6.9673469387755063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F-4088-8D69-580E14D80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63728"/>
        <c:axId val="605663040"/>
      </c:barChart>
      <c:catAx>
        <c:axId val="43096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5663040"/>
        <c:crosses val="autoZero"/>
        <c:auto val="1"/>
        <c:lblAlgn val="ctr"/>
        <c:lblOffset val="100"/>
        <c:noMultiLvlLbl val="0"/>
      </c:catAx>
      <c:valAx>
        <c:axId val="6056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09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Analysis'!$Z$39</c:f>
              <c:strCache>
                <c:ptCount val="1"/>
                <c:pt idx="0">
                  <c:v>Holding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Analysis'!$Z$40:$Z$59</c:f>
              <c:numCache>
                <c:formatCode>0.0000</c:formatCode>
                <c:ptCount val="20"/>
                <c:pt idx="0">
                  <c:v>18749.387755102041</c:v>
                </c:pt>
                <c:pt idx="1">
                  <c:v>20160</c:v>
                </c:pt>
                <c:pt idx="2">
                  <c:v>16633.469387755089</c:v>
                </c:pt>
                <c:pt idx="3">
                  <c:v>10608.979591836745</c:v>
                </c:pt>
                <c:pt idx="4">
                  <c:v>17059.591836734675</c:v>
                </c:pt>
                <c:pt idx="5">
                  <c:v>18742.040816326538</c:v>
                </c:pt>
                <c:pt idx="6">
                  <c:v>9242.4489795918344</c:v>
                </c:pt>
                <c:pt idx="7">
                  <c:v>11666.938775510207</c:v>
                </c:pt>
                <c:pt idx="8">
                  <c:v>14245.71428571429</c:v>
                </c:pt>
                <c:pt idx="9">
                  <c:v>20013.061224489793</c:v>
                </c:pt>
                <c:pt idx="10">
                  <c:v>18367.346938775503</c:v>
                </c:pt>
                <c:pt idx="11">
                  <c:v>17008.163265306124</c:v>
                </c:pt>
                <c:pt idx="12">
                  <c:v>15391.836734693876</c:v>
                </c:pt>
                <c:pt idx="13">
                  <c:v>18257.142857142841</c:v>
                </c:pt>
                <c:pt idx="14">
                  <c:v>19726.530612244882</c:v>
                </c:pt>
                <c:pt idx="15">
                  <c:v>10608.979591836745</c:v>
                </c:pt>
                <c:pt idx="16">
                  <c:v>19271.020408163255</c:v>
                </c:pt>
                <c:pt idx="17">
                  <c:v>21475.102040816331</c:v>
                </c:pt>
                <c:pt idx="18">
                  <c:v>21262.040816326538</c:v>
                </c:pt>
                <c:pt idx="19">
                  <c:v>12541.224489795917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D-47E0-B466-325E8D06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30608"/>
        <c:axId val="552503792"/>
      </c:barChart>
      <c:catAx>
        <c:axId val="43093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2503792"/>
        <c:crosses val="autoZero"/>
        <c:auto val="1"/>
        <c:lblAlgn val="ctr"/>
        <c:lblOffset val="100"/>
        <c:noMultiLvlLbl val="0"/>
      </c:catAx>
      <c:valAx>
        <c:axId val="5525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09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'Statistical Analysis'!$V$39</c:f>
              <c:strCache>
                <c:ptCount val="1"/>
                <c:pt idx="0">
                  <c:v>Demand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Analysis'!$V$40:$V$59</c:f>
              <c:numCache>
                <c:formatCode>0.0000</c:formatCode>
                <c:ptCount val="20"/>
                <c:pt idx="0">
                  <c:v>-0.39999999999999858</c:v>
                </c:pt>
                <c:pt idx="1">
                  <c:v>-0.21224489795918444</c:v>
                </c:pt>
                <c:pt idx="2">
                  <c:v>-2.857142857142847E-2</c:v>
                </c:pt>
                <c:pt idx="3">
                  <c:v>0.51428571428571601</c:v>
                </c:pt>
                <c:pt idx="4">
                  <c:v>0.46122448979591724</c:v>
                </c:pt>
                <c:pt idx="5">
                  <c:v>-0.13877551020408063</c:v>
                </c:pt>
                <c:pt idx="6">
                  <c:v>0.72244897959183518</c:v>
                </c:pt>
                <c:pt idx="7">
                  <c:v>0.64489795918367321</c:v>
                </c:pt>
                <c:pt idx="8">
                  <c:v>0.14285714285714235</c:v>
                </c:pt>
                <c:pt idx="9">
                  <c:v>7.346938775510381E-2</c:v>
                </c:pt>
                <c:pt idx="10">
                  <c:v>-0.15918367346938922</c:v>
                </c:pt>
                <c:pt idx="11">
                  <c:v>0.13877551020408063</c:v>
                </c:pt>
                <c:pt idx="12">
                  <c:v>0.33469387755102176</c:v>
                </c:pt>
                <c:pt idx="13">
                  <c:v>-7.346938775510381E-2</c:v>
                </c:pt>
                <c:pt idx="14">
                  <c:v>-0.1183673469387756</c:v>
                </c:pt>
                <c:pt idx="15">
                  <c:v>0.82040816326530575</c:v>
                </c:pt>
                <c:pt idx="16">
                  <c:v>-0.45714285714285552</c:v>
                </c:pt>
                <c:pt idx="17">
                  <c:v>-0.30204081632653157</c:v>
                </c:pt>
                <c:pt idx="18">
                  <c:v>-0.39591836734694041</c:v>
                </c:pt>
                <c:pt idx="19">
                  <c:v>0.19183673469387585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0-4360-BC73-19454353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0967568"/>
        <c:axId val="552504784"/>
      </c:barChart>
      <c:catAx>
        <c:axId val="4309675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2504784"/>
        <c:crosses val="autoZero"/>
        <c:auto val="1"/>
        <c:lblAlgn val="ctr"/>
        <c:lblOffset val="100"/>
        <c:noMultiLvlLbl val="0"/>
      </c:catAx>
      <c:valAx>
        <c:axId val="55250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09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'Statistical Analysis'!$W$39</c:f>
              <c:strCache>
                <c:ptCount val="1"/>
                <c:pt idx="0">
                  <c:v>Demand 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Analysis'!$W$40:$W$59</c:f>
              <c:numCache>
                <c:formatCode>0.00000</c:formatCode>
                <c:ptCount val="20"/>
                <c:pt idx="0">
                  <c:v>-0.45130096355291549</c:v>
                </c:pt>
                <c:pt idx="1">
                  <c:v>0.15186550962194012</c:v>
                </c:pt>
                <c:pt idx="2">
                  <c:v>-0.34019236134323716</c:v>
                </c:pt>
                <c:pt idx="3">
                  <c:v>7.2427245423341446E-2</c:v>
                </c:pt>
                <c:pt idx="4">
                  <c:v>-0.32048002333132075</c:v>
                </c:pt>
                <c:pt idx="5">
                  <c:v>0.38883651601707392</c:v>
                </c:pt>
                <c:pt idx="6">
                  <c:v>0.2430246406879526</c:v>
                </c:pt>
                <c:pt idx="7">
                  <c:v>0.22889536129477683</c:v>
                </c:pt>
                <c:pt idx="8">
                  <c:v>0.17162836918576652</c:v>
                </c:pt>
                <c:pt idx="9">
                  <c:v>-0.56300544821037235</c:v>
                </c:pt>
                <c:pt idx="10">
                  <c:v>-0.19450956273316233</c:v>
                </c:pt>
                <c:pt idx="11">
                  <c:v>-5.3936507223404817E-2</c:v>
                </c:pt>
                <c:pt idx="12">
                  <c:v>-5.0528164883565374E-2</c:v>
                </c:pt>
                <c:pt idx="13">
                  <c:v>0.31342105249106567</c:v>
                </c:pt>
                <c:pt idx="14">
                  <c:v>-0.17289707544439903</c:v>
                </c:pt>
                <c:pt idx="15">
                  <c:v>-0.12389354473752423</c:v>
                </c:pt>
                <c:pt idx="16">
                  <c:v>-0.35032346955714999</c:v>
                </c:pt>
                <c:pt idx="17">
                  <c:v>0.29350593736014119</c:v>
                </c:pt>
                <c:pt idx="18">
                  <c:v>-0.33012893747325833</c:v>
                </c:pt>
                <c:pt idx="19">
                  <c:v>-2.3508092085975818E-2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E-45DB-BA14-0EF70CC1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0971888"/>
        <c:axId val="561401952"/>
      </c:barChart>
      <c:catAx>
        <c:axId val="4309718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401952"/>
        <c:crosses val="autoZero"/>
        <c:auto val="1"/>
        <c:lblAlgn val="ctr"/>
        <c:lblOffset val="100"/>
        <c:noMultiLvlLbl val="0"/>
      </c:catAx>
      <c:valAx>
        <c:axId val="5614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09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'Statistical Analysis'!$AA$39</c:f>
              <c:strCache>
                <c:ptCount val="1"/>
                <c:pt idx="0">
                  <c:v>Shortage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Analysis'!$AA$40:$AA$59</c:f>
              <c:numCache>
                <c:formatCode>0.0000</c:formatCode>
                <c:ptCount val="20"/>
                <c:pt idx="0">
                  <c:v>2188.669595875137</c:v>
                </c:pt>
                <c:pt idx="1">
                  <c:v>-73411.330404124863</c:v>
                </c:pt>
                <c:pt idx="2">
                  <c:v>-29011.330404124863</c:v>
                </c:pt>
                <c:pt idx="3">
                  <c:v>77788.669595875137</c:v>
                </c:pt>
                <c:pt idx="4">
                  <c:v>-43411.330404124863</c:v>
                </c:pt>
                <c:pt idx="5">
                  <c:v>-19411.330404124863</c:v>
                </c:pt>
                <c:pt idx="6">
                  <c:v>125788.66959587514</c:v>
                </c:pt>
                <c:pt idx="7">
                  <c:v>18988.669595875137</c:v>
                </c:pt>
                <c:pt idx="8">
                  <c:v>-15811.330404124863</c:v>
                </c:pt>
                <c:pt idx="9">
                  <c:v>52588.669595875137</c:v>
                </c:pt>
                <c:pt idx="10">
                  <c:v>-1411.330404124863</c:v>
                </c:pt>
                <c:pt idx="11">
                  <c:v>-5011.330404124863</c:v>
                </c:pt>
                <c:pt idx="12">
                  <c:v>129388.66959587514</c:v>
                </c:pt>
                <c:pt idx="13">
                  <c:v>-21811.330404124863</c:v>
                </c:pt>
                <c:pt idx="14">
                  <c:v>-7411.330404124863</c:v>
                </c:pt>
                <c:pt idx="15">
                  <c:v>78988.669595875137</c:v>
                </c:pt>
                <c:pt idx="16">
                  <c:v>-31411.330404124863</c:v>
                </c:pt>
                <c:pt idx="17">
                  <c:v>-38611.330404124863</c:v>
                </c:pt>
                <c:pt idx="18">
                  <c:v>-31411.330404124863</c:v>
                </c:pt>
                <c:pt idx="19">
                  <c:v>26188.669595875137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C-4E97-B27B-11A5BB8E3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5283488"/>
        <c:axId val="552506272"/>
      </c:barChart>
      <c:catAx>
        <c:axId val="4252834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2506272"/>
        <c:crosses val="autoZero"/>
        <c:auto val="1"/>
        <c:lblAlgn val="ctr"/>
        <c:lblOffset val="100"/>
        <c:noMultiLvlLbl val="0"/>
      </c:catAx>
      <c:valAx>
        <c:axId val="55250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2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'Statistical Analysis'!$AD$39</c:f>
              <c:strCache>
                <c:ptCount val="1"/>
                <c:pt idx="0">
                  <c:v>CSL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Analysis'!$AD$40:$AD$59</c:f>
              <c:numCache>
                <c:formatCode>0.0000</c:formatCode>
                <c:ptCount val="20"/>
                <c:pt idx="0">
                  <c:v>-5.4814476179214089E-2</c:v>
                </c:pt>
                <c:pt idx="1">
                  <c:v>0.11661409524935729</c:v>
                </c:pt>
                <c:pt idx="2">
                  <c:v>-2.6243047607785508E-2</c:v>
                </c:pt>
                <c:pt idx="3">
                  <c:v>-0.14052876189349983</c:v>
                </c:pt>
                <c:pt idx="4">
                  <c:v>8.8042666677928705E-2</c:v>
                </c:pt>
                <c:pt idx="5">
                  <c:v>-2.6243047607785508E-2</c:v>
                </c:pt>
                <c:pt idx="6">
                  <c:v>-5.4814476179214089E-2</c:v>
                </c:pt>
                <c:pt idx="7">
                  <c:v>-5.4814476179214089E-2</c:v>
                </c:pt>
                <c:pt idx="8">
                  <c:v>3.0899809535071543E-2</c:v>
                </c:pt>
                <c:pt idx="9">
                  <c:v>-8.338590475064267E-2</c:v>
                </c:pt>
                <c:pt idx="10">
                  <c:v>2.328380963643073E-3</c:v>
                </c:pt>
                <c:pt idx="11">
                  <c:v>-2.6243047607785508E-2</c:v>
                </c:pt>
                <c:pt idx="12">
                  <c:v>-5.4814476179214089E-2</c:v>
                </c:pt>
                <c:pt idx="13">
                  <c:v>3.0899809535071543E-2</c:v>
                </c:pt>
                <c:pt idx="14">
                  <c:v>3.0899809535071543E-2</c:v>
                </c:pt>
                <c:pt idx="15">
                  <c:v>3.0899809535071543E-2</c:v>
                </c:pt>
                <c:pt idx="16">
                  <c:v>5.9471238106500235E-2</c:v>
                </c:pt>
                <c:pt idx="17">
                  <c:v>5.9471238106500235E-2</c:v>
                </c:pt>
                <c:pt idx="18">
                  <c:v>8.8042666677928705E-2</c:v>
                </c:pt>
                <c:pt idx="19">
                  <c:v>3.0899809535071543E-2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8-4A26-8EBB-6C1D57209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0974288"/>
        <c:axId val="424705888"/>
      </c:barChart>
      <c:catAx>
        <c:axId val="4309742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705888"/>
        <c:crosses val="autoZero"/>
        <c:auto val="1"/>
        <c:lblAlgn val="ctr"/>
        <c:lblOffset val="100"/>
        <c:noMultiLvlLbl val="0"/>
      </c:catAx>
      <c:valAx>
        <c:axId val="4247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097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Holding  Cost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846BD9E2-9481-401F-AE59-93E8E9B9BCBE}">
          <cx:tx>
            <cx:txData>
              <cx:f>_xlchart.v1.14</cx:f>
              <cx:v>Holding cost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CSL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3F177572-FEAD-4756-B9E1-8C0F262C6A72}">
          <cx:tx>
            <cx:txData>
              <cx:f>_xlchart.v1.20</cx:f>
              <cx:v>CSL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ESC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C533C91B-90E3-43E4-B8C2-1510168BD005}">
          <cx:tx>
            <cx:txData>
              <cx:f>_xlchart.v1.18</cx:f>
              <cx:v>ESC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Total Cost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E265305C-3F98-4AAC-A837-A246736B9BBB}">
          <cx:tx>
            <cx:txData>
              <cx:f>_xlchart.v1.22</cx:f>
              <cx:v>Total cost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300000"/>
        <cx:majorGridlines/>
        <cx:tickLabels/>
      </cx:axis>
    </cx:plotArea>
    <cx:legend pos="b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Fill</a:t>
            </a:r>
            <a:r>
              <a:rPr lang="zh-TW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 </a:t>
            </a: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Rate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8BCE8285-95B5-48AD-BA61-5C6D26313FDD}">
          <cx:tx>
            <cx:txData>
              <cx:f>_xlchart.v1.26</cx:f>
              <cx:v>Fill rate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# of Fail Cycle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C619E723-E620-43E8-82A4-9A9921BC9DB2}">
          <cx:tx>
            <cx:txData>
              <cx:f>_xlchart.v1.24</cx:f>
              <cx:v># of failed cycle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Shortage Cost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0DF2B2D3-E06D-40A6-A654-A3C3185CD7C7}">
          <cx:tx>
            <cx:txData>
              <cx:f>_xlchart.v1.8</cx:f>
              <cx:v>Shortage cost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CSL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E762F212-2A22-46FA-84AC-2B95C701E8E7}">
          <cx:tx>
            <cx:txData>
              <cx:f>_xlchart.v1.10</cx:f>
              <cx:v>CSL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60000000000000009"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ESC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16B9B142-5E0C-4A5D-B403-4C76D55C8BE7}">
          <cx:tx>
            <cx:txData>
              <cx:f>_xlchart.v1.2</cx:f>
              <cx:v>ESC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Demand Avg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31259D80-F78D-4BD2-AFC8-A149D4F702CE}">
          <cx:tx>
            <cx:txData>
              <cx:f>_xlchart.v1.6</cx:f>
              <cx:v>Demand Avg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  <a:cs typeface="Calibri" panose="020F0502020204030204" pitchFamily="34" charset="0"/>
              </a:rPr>
              <a:t>Demand</a:t>
            </a:r>
            <a:r>
              <a:rPr lang="zh-TW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  <a:cs typeface="Calibri" panose="020F0502020204030204" pitchFamily="34" charset="0"/>
              </a:rPr>
              <a:t> </a:t>
            </a: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新細明體" panose="02020500000000000000" pitchFamily="18" charset="-120"/>
                <a:cs typeface="Calibri" panose="020F0502020204030204" pitchFamily="34" charset="0"/>
              </a:rPr>
              <a:t>std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AEA0150A-C8E5-48CE-9520-5ED444760AF8}">
          <cx:tx>
            <cx:txData>
              <cx:f>_xlchart.v1.12</cx:f>
              <cx:v>Demand Std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Average</a:t>
            </a:r>
            <a:r>
              <a:rPr lang="zh-TW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 </a:t>
            </a: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Inventory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2C07C338-8DDD-4BEF-888F-DDC56681F9B2}">
          <cx:tx>
            <cx:txData>
              <cx:f>_xlchart.v1.4</cx:f>
              <cx:v>Average Inventory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Holding Cost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D1B96EB-B38A-431C-A47C-A7F20760265E}">
          <cx:tx>
            <cx:txData>
              <cx:f>_xlchart.v1.16</cx:f>
              <cx:v>Holding cost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Shortage Cost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FA55591B-A9B8-4A79-8864-281B4DB979B7}">
          <cx:tx>
            <cx:txData>
              <cx:f>_xlchart.v1.0</cx:f>
              <cx:v>Shortage cost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13" Type="http://schemas.openxmlformats.org/officeDocument/2006/relationships/chart" Target="../charts/chart2.xml"/><Relationship Id="rId18" Type="http://schemas.openxmlformats.org/officeDocument/2006/relationships/chart" Target="../charts/chart7.xml"/><Relationship Id="rId3" Type="http://schemas.microsoft.com/office/2014/relationships/chartEx" Target="../charts/chartEx3.xml"/><Relationship Id="rId21" Type="http://schemas.openxmlformats.org/officeDocument/2006/relationships/chart" Target="../charts/chart10.xml"/><Relationship Id="rId7" Type="http://schemas.microsoft.com/office/2014/relationships/chartEx" Target="../charts/chartEx6.xml"/><Relationship Id="rId12" Type="http://schemas.microsoft.com/office/2014/relationships/chartEx" Target="../charts/chartEx11.xml"/><Relationship Id="rId17" Type="http://schemas.openxmlformats.org/officeDocument/2006/relationships/chart" Target="../charts/chart6.xml"/><Relationship Id="rId2" Type="http://schemas.microsoft.com/office/2014/relationships/chartEx" Target="../charts/chartEx2.xml"/><Relationship Id="rId16" Type="http://schemas.openxmlformats.org/officeDocument/2006/relationships/chart" Target="../charts/chart5.xml"/><Relationship Id="rId20" Type="http://schemas.openxmlformats.org/officeDocument/2006/relationships/chart" Target="../charts/chart9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11" Type="http://schemas.microsoft.com/office/2014/relationships/chartEx" Target="../charts/chartEx10.xml"/><Relationship Id="rId24" Type="http://schemas.microsoft.com/office/2014/relationships/chartEx" Target="../charts/chartEx14.xml"/><Relationship Id="rId5" Type="http://schemas.openxmlformats.org/officeDocument/2006/relationships/chart" Target="../charts/chart1.xml"/><Relationship Id="rId15" Type="http://schemas.openxmlformats.org/officeDocument/2006/relationships/chart" Target="../charts/chart4.xml"/><Relationship Id="rId23" Type="http://schemas.microsoft.com/office/2014/relationships/chartEx" Target="../charts/chartEx13.xml"/><Relationship Id="rId10" Type="http://schemas.microsoft.com/office/2014/relationships/chartEx" Target="../charts/chartEx9.xml"/><Relationship Id="rId19" Type="http://schemas.openxmlformats.org/officeDocument/2006/relationships/chart" Target="../charts/chart8.xml"/><Relationship Id="rId4" Type="http://schemas.microsoft.com/office/2014/relationships/chartEx" Target="../charts/chartEx4.xml"/><Relationship Id="rId9" Type="http://schemas.microsoft.com/office/2014/relationships/chartEx" Target="../charts/chartEx8.xml"/><Relationship Id="rId14" Type="http://schemas.openxmlformats.org/officeDocument/2006/relationships/chart" Target="../charts/chart3.xml"/><Relationship Id="rId22" Type="http://schemas.microsoft.com/office/2014/relationships/chartEx" Target="../charts/chartEx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185908</xdr:colOff>
      <xdr:row>14</xdr:row>
      <xdr:rowOff>75924</xdr:rowOff>
    </xdr:from>
    <xdr:to>
      <xdr:col>47</xdr:col>
      <xdr:colOff>610537</xdr:colOff>
      <xdr:row>33</xdr:row>
      <xdr:rowOff>113680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465224C8-7072-CD25-3622-25B9F77B30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38646" y="2828649"/>
              <a:ext cx="2382016" cy="3766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32</xdr:col>
      <xdr:colOff>320731</xdr:colOff>
      <xdr:row>14</xdr:row>
      <xdr:rowOff>145497</xdr:rowOff>
    </xdr:from>
    <xdr:to>
      <xdr:col>36</xdr:col>
      <xdr:colOff>37343</xdr:colOff>
      <xdr:row>33</xdr:row>
      <xdr:rowOff>181016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圖表 4">
              <a:extLst>
                <a:ext uri="{FF2B5EF4-FFF2-40B4-BE49-F238E27FC236}">
                  <a16:creationId xmlns:a16="http://schemas.microsoft.com/office/drawing/2014/main" id="{B6DFDFBB-6329-F2CF-45D4-E86F5B98471E}"/>
                </a:ext>
                <a:ext uri="{147F2762-F138-4A5C-976F-8EAC2B608ADB}">
                  <a16:predDERef xmlns:a16="http://schemas.microsoft.com/office/drawing/2014/main" pred="{465224C8-7072-CD25-3622-25B9F77B30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43919" y="2898222"/>
              <a:ext cx="2326462" cy="37645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36</xdr:col>
      <xdr:colOff>212884</xdr:colOff>
      <xdr:row>14</xdr:row>
      <xdr:rowOff>68280</xdr:rowOff>
    </xdr:from>
    <xdr:to>
      <xdr:col>40</xdr:col>
      <xdr:colOff>107</xdr:colOff>
      <xdr:row>33</xdr:row>
      <xdr:rowOff>107250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圖表 5">
              <a:extLst>
                <a:ext uri="{FF2B5EF4-FFF2-40B4-BE49-F238E27FC236}">
                  <a16:creationId xmlns:a16="http://schemas.microsoft.com/office/drawing/2014/main" id="{C2BB8FB0-7277-30A2-FA8B-29322E7A1178}"/>
                </a:ext>
                <a:ext uri="{147F2762-F138-4A5C-976F-8EAC2B608ADB}">
                  <a16:predDERef xmlns:a16="http://schemas.microsoft.com/office/drawing/2014/main" pred="{B6DFDFBB-6329-F2CF-45D4-E86F5B9847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45922" y="2821005"/>
              <a:ext cx="2397073" cy="37680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40</xdr:col>
      <xdr:colOff>249640</xdr:colOff>
      <xdr:row>14</xdr:row>
      <xdr:rowOff>67346</xdr:rowOff>
    </xdr:from>
    <xdr:to>
      <xdr:col>44</xdr:col>
      <xdr:colOff>13513</xdr:colOff>
      <xdr:row>33</xdr:row>
      <xdr:rowOff>128590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圖表 6">
              <a:extLst>
                <a:ext uri="{FF2B5EF4-FFF2-40B4-BE49-F238E27FC236}">
                  <a16:creationId xmlns:a16="http://schemas.microsoft.com/office/drawing/2014/main" id="{B17582C9-AA31-4359-69F0-8147D8488419}"/>
                </a:ext>
                <a:ext uri="{147F2762-F138-4A5C-976F-8EAC2B608ADB}">
                  <a16:predDERef xmlns:a16="http://schemas.microsoft.com/office/drawing/2014/main" pred="{C2BB8FB0-7277-30A2-FA8B-29322E7A11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92528" y="2820071"/>
              <a:ext cx="2373723" cy="3790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absolute">
    <xdr:from>
      <xdr:col>32</xdr:col>
      <xdr:colOff>338021</xdr:colOff>
      <xdr:row>0</xdr:row>
      <xdr:rowOff>77529</xdr:rowOff>
    </xdr:from>
    <xdr:to>
      <xdr:col>44</xdr:col>
      <xdr:colOff>121557</xdr:colOff>
      <xdr:row>14</xdr:row>
      <xdr:rowOff>33667</xdr:rowOff>
    </xdr:to>
    <xdr:graphicFrame macro="">
      <xdr:nvGraphicFramePr>
        <xdr:cNvPr id="8" name="圖表 1">
          <a:extLst>
            <a:ext uri="{FF2B5EF4-FFF2-40B4-BE49-F238E27FC236}">
              <a16:creationId xmlns:a16="http://schemas.microsoft.com/office/drawing/2014/main" id="{C92D0D20-A15D-FA3E-05D0-599A6D478389}"/>
            </a:ext>
            <a:ext uri="{147F2762-F138-4A5C-976F-8EAC2B608ADB}">
              <a16:predDERef xmlns:a16="http://schemas.microsoft.com/office/drawing/2014/main" pred="{B17582C9-AA31-4359-69F0-8147D8488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168235</xdr:colOff>
      <xdr:row>37</xdr:row>
      <xdr:rowOff>164769</xdr:rowOff>
    </xdr:from>
    <xdr:to>
      <xdr:col>35</xdr:col>
      <xdr:colOff>575954</xdr:colOff>
      <xdr:row>57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圖表 19">
              <a:extLst>
                <a:ext uri="{FF2B5EF4-FFF2-40B4-BE49-F238E27FC236}">
                  <a16:creationId xmlns:a16="http://schemas.microsoft.com/office/drawing/2014/main" id="{DC1B58F3-6B87-131D-DCCB-0CF095F23E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91423" y="7432344"/>
              <a:ext cx="2365106" cy="38166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36</xdr:col>
      <xdr:colOff>27708</xdr:colOff>
      <xdr:row>38</xdr:row>
      <xdr:rowOff>6926</xdr:rowOff>
    </xdr:from>
    <xdr:to>
      <xdr:col>39</xdr:col>
      <xdr:colOff>429491</xdr:colOff>
      <xdr:row>57</xdr:row>
      <xdr:rowOff>32903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圖表 21">
              <a:extLst>
                <a:ext uri="{FF2B5EF4-FFF2-40B4-BE49-F238E27FC236}">
                  <a16:creationId xmlns:a16="http://schemas.microsoft.com/office/drawing/2014/main" id="{5A6521EA-004A-DE0C-332B-0E6298664B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60746" y="7474526"/>
              <a:ext cx="2359170" cy="37597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40</xdr:col>
      <xdr:colOff>20782</xdr:colOff>
      <xdr:row>38</xdr:row>
      <xdr:rowOff>6928</xdr:rowOff>
    </xdr:from>
    <xdr:to>
      <xdr:col>43</xdr:col>
      <xdr:colOff>457200</xdr:colOff>
      <xdr:row>57</xdr:row>
      <xdr:rowOff>32904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圖表 22">
              <a:extLst>
                <a:ext uri="{FF2B5EF4-FFF2-40B4-BE49-F238E27FC236}">
                  <a16:creationId xmlns:a16="http://schemas.microsoft.com/office/drawing/2014/main" id="{85E645E6-3B64-08E6-A756-FF2C186FCE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63670" y="7474528"/>
              <a:ext cx="2393805" cy="3759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44</xdr:col>
      <xdr:colOff>13854</xdr:colOff>
      <xdr:row>38</xdr:row>
      <xdr:rowOff>20782</xdr:rowOff>
    </xdr:from>
    <xdr:to>
      <xdr:col>47</xdr:col>
      <xdr:colOff>443345</xdr:colOff>
      <xdr:row>57</xdr:row>
      <xdr:rowOff>71003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圖表 23">
              <a:extLst>
                <a:ext uri="{FF2B5EF4-FFF2-40B4-BE49-F238E27FC236}">
                  <a16:creationId xmlns:a16="http://schemas.microsoft.com/office/drawing/2014/main" id="{80D554D1-D97E-8E21-99BC-AC73760105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66592" y="7488382"/>
              <a:ext cx="2386878" cy="3784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47</xdr:col>
      <xdr:colOff>609600</xdr:colOff>
      <xdr:row>37</xdr:row>
      <xdr:rowOff>187036</xdr:rowOff>
    </xdr:from>
    <xdr:to>
      <xdr:col>51</xdr:col>
      <xdr:colOff>374072</xdr:colOff>
      <xdr:row>57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圖表 24">
              <a:extLst>
                <a:ext uri="{FF2B5EF4-FFF2-40B4-BE49-F238E27FC236}">
                  <a16:creationId xmlns:a16="http://schemas.microsoft.com/office/drawing/2014/main" id="{C6DA93D6-E100-53DE-6E3B-42C5C70228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19725" y="7454611"/>
              <a:ext cx="2374322" cy="3794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51</xdr:col>
      <xdr:colOff>588819</xdr:colOff>
      <xdr:row>37</xdr:row>
      <xdr:rowOff>173183</xdr:rowOff>
    </xdr:from>
    <xdr:to>
      <xdr:col>55</xdr:col>
      <xdr:colOff>374073</xdr:colOff>
      <xdr:row>57</xdr:row>
      <xdr:rowOff>75334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圖表 25">
              <a:extLst>
                <a:ext uri="{FF2B5EF4-FFF2-40B4-BE49-F238E27FC236}">
                  <a16:creationId xmlns:a16="http://schemas.microsoft.com/office/drawing/2014/main" id="{5802E3C4-7D59-16C6-8B19-415F699E67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08794" y="7440758"/>
              <a:ext cx="2395104" cy="3835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55</xdr:col>
      <xdr:colOff>595746</xdr:colOff>
      <xdr:row>38</xdr:row>
      <xdr:rowOff>20781</xdr:rowOff>
    </xdr:from>
    <xdr:to>
      <xdr:col>59</xdr:col>
      <xdr:colOff>401782</xdr:colOff>
      <xdr:row>57</xdr:row>
      <xdr:rowOff>84858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圖表 26">
              <a:extLst>
                <a:ext uri="{FF2B5EF4-FFF2-40B4-BE49-F238E27FC236}">
                  <a16:creationId xmlns:a16="http://schemas.microsoft.com/office/drawing/2014/main" id="{A59D2225-15A3-9D41-88D4-3E665EFAD0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25571" y="7488381"/>
              <a:ext cx="2415886" cy="37978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466584</xdr:colOff>
      <xdr:row>64</xdr:row>
      <xdr:rowOff>85586</xdr:rowOff>
    </xdr:from>
    <xdr:to>
      <xdr:col>33</xdr:col>
      <xdr:colOff>150528</xdr:colOff>
      <xdr:row>77</xdr:row>
      <xdr:rowOff>123675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92ADAFA5-3DEB-0844-3ED9-A25C5EBCC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33</xdr:col>
      <xdr:colOff>238990</xdr:colOff>
      <xdr:row>64</xdr:row>
      <xdr:rowOff>93034</xdr:rowOff>
    </xdr:from>
    <xdr:to>
      <xdr:col>40</xdr:col>
      <xdr:colOff>446811</xdr:colOff>
      <xdr:row>77</xdr:row>
      <xdr:rowOff>147371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544D3BD1-1150-8EC4-69F6-CC45B785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41</xdr:col>
      <xdr:colOff>151215</xdr:colOff>
      <xdr:row>65</xdr:row>
      <xdr:rowOff>17408</xdr:rowOff>
    </xdr:from>
    <xdr:to>
      <xdr:col>48</xdr:col>
      <xdr:colOff>363111</xdr:colOff>
      <xdr:row>78</xdr:row>
      <xdr:rowOff>65020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74F3A94-CEEF-A7FE-896E-CC4757480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48</xdr:col>
      <xdr:colOff>636137</xdr:colOff>
      <xdr:row>64</xdr:row>
      <xdr:rowOff>190282</xdr:rowOff>
    </xdr:from>
    <xdr:to>
      <xdr:col>56</xdr:col>
      <xdr:colOff>256907</xdr:colOff>
      <xdr:row>78</xdr:row>
      <xdr:rowOff>8875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254420B7-718A-0BDB-392A-2FDC8301B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28</xdr:col>
      <xdr:colOff>447199</xdr:colOff>
      <xdr:row>78</xdr:row>
      <xdr:rowOff>151924</xdr:rowOff>
    </xdr:from>
    <xdr:to>
      <xdr:col>33</xdr:col>
      <xdr:colOff>2064</xdr:colOff>
      <xdr:row>91</xdr:row>
      <xdr:rowOff>3614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9CAEA1C2-3AB7-B10A-DA57-918FC4B87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33</xdr:col>
      <xdr:colOff>333851</xdr:colOff>
      <xdr:row>79</xdr:row>
      <xdr:rowOff>76202</xdr:rowOff>
    </xdr:from>
    <xdr:to>
      <xdr:col>40</xdr:col>
      <xdr:colOff>425291</xdr:colOff>
      <xdr:row>91</xdr:row>
      <xdr:rowOff>144782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47309155-D244-0F5A-036D-6FC26130D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41</xdr:col>
      <xdr:colOff>134670</xdr:colOff>
      <xdr:row>79</xdr:row>
      <xdr:rowOff>92865</xdr:rowOff>
    </xdr:from>
    <xdr:to>
      <xdr:col>48</xdr:col>
      <xdr:colOff>224723</xdr:colOff>
      <xdr:row>91</xdr:row>
      <xdr:rowOff>138585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965E0E81-5A06-ECDE-45C7-79D39B69F818}"/>
            </a:ext>
            <a:ext uri="{147F2762-F138-4A5C-976F-8EAC2B608ADB}">
              <a16:predDERef xmlns:a16="http://schemas.microsoft.com/office/drawing/2014/main" pred="{A068FDD9-31DC-74E8-D1B2-BC09D7992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48</xdr:col>
      <xdr:colOff>566650</xdr:colOff>
      <xdr:row>79</xdr:row>
      <xdr:rowOff>89526</xdr:rowOff>
    </xdr:from>
    <xdr:to>
      <xdr:col>56</xdr:col>
      <xdr:colOff>4627</xdr:colOff>
      <xdr:row>91</xdr:row>
      <xdr:rowOff>137626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D9E74CC8-74A4-CDDF-9B76-B3F5991BC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56</xdr:col>
      <xdr:colOff>314469</xdr:colOff>
      <xdr:row>79</xdr:row>
      <xdr:rowOff>59618</xdr:rowOff>
    </xdr:from>
    <xdr:to>
      <xdr:col>63</xdr:col>
      <xdr:colOff>405909</xdr:colOff>
      <xdr:row>91</xdr:row>
      <xdr:rowOff>104671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FCA89F12-75E4-834C-8F6C-F5432364B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48</xdr:col>
      <xdr:colOff>69271</xdr:colOff>
      <xdr:row>14</xdr:row>
      <xdr:rowOff>35500</xdr:rowOff>
    </xdr:from>
    <xdr:to>
      <xdr:col>51</xdr:col>
      <xdr:colOff>419963</xdr:colOff>
      <xdr:row>33</xdr:row>
      <xdr:rowOff>103908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8BFFD187-56A4-5600-0877-D1D1C5B338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31859" y="2788225"/>
              <a:ext cx="2308079" cy="37974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51</xdr:col>
      <xdr:colOff>640770</xdr:colOff>
      <xdr:row>13</xdr:row>
      <xdr:rowOff>191363</xdr:rowOff>
    </xdr:from>
    <xdr:to>
      <xdr:col>55</xdr:col>
      <xdr:colOff>350690</xdr:colOff>
      <xdr:row>33</xdr:row>
      <xdr:rowOff>135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圖表 8">
              <a:extLst>
                <a:ext uri="{FF2B5EF4-FFF2-40B4-BE49-F238E27FC236}">
                  <a16:creationId xmlns:a16="http://schemas.microsoft.com/office/drawing/2014/main" id="{17CE89C6-6DEA-1FD0-D404-DEE42718A6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60745" y="2744063"/>
              <a:ext cx="2319770" cy="37378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 editAs="oneCell">
    <xdr:from>
      <xdr:col>55</xdr:col>
      <xdr:colOff>571499</xdr:colOff>
      <xdr:row>14</xdr:row>
      <xdr:rowOff>18181</xdr:rowOff>
    </xdr:from>
    <xdr:to>
      <xdr:col>59</xdr:col>
      <xdr:colOff>281418</xdr:colOff>
      <xdr:row>33</xdr:row>
      <xdr:rowOff>29872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圖表 10">
              <a:extLst>
                <a:ext uri="{FF2B5EF4-FFF2-40B4-BE49-F238E27FC236}">
                  <a16:creationId xmlns:a16="http://schemas.microsoft.com/office/drawing/2014/main" id="{97FCB890-448B-38FB-0C17-EB5ACBAA61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01324" y="2770906"/>
              <a:ext cx="2319769" cy="37407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20B0-1326-493C-A0B9-25969724871B}">
  <sheetPr codeName="工作表2"/>
  <dimension ref="A1:V247"/>
  <sheetViews>
    <sheetView topLeftCell="G1" zoomScaleNormal="100" workbookViewId="0">
      <selection activeCell="O3" sqref="O3"/>
    </sheetView>
  </sheetViews>
  <sheetFormatPr defaultColWidth="10.796875" defaultRowHeight="15.4"/>
  <cols>
    <col min="1" max="1" width="10.796875" style="2"/>
    <col min="2" max="2" width="10.796875" style="1"/>
    <col min="3" max="3" width="10.796875" style="12"/>
    <col min="4" max="4" width="15.33203125" style="12" bestFit="1" customWidth="1"/>
    <col min="5" max="10" width="10.796875" style="12"/>
    <col min="11" max="11" width="16.796875" style="12" bestFit="1" customWidth="1"/>
    <col min="12" max="12" width="12.86328125" style="12" customWidth="1"/>
    <col min="13" max="13" width="10.796875" style="12"/>
    <col min="14" max="14" width="17.33203125" style="12" bestFit="1" customWidth="1"/>
    <col min="15" max="16" width="14.19921875" style="12" customWidth="1"/>
    <col min="17" max="17" width="13.1328125" style="12" bestFit="1" customWidth="1"/>
    <col min="18" max="18" width="10.796875" style="12"/>
    <col min="19" max="19" width="10.46484375" style="12" customWidth="1"/>
    <col min="20" max="20" width="10.796875" style="12"/>
    <col min="21" max="21" width="10.46484375" style="12" customWidth="1"/>
    <col min="22" max="16384" width="10.796875" style="12"/>
  </cols>
  <sheetData>
    <row r="1" spans="1:22" ht="35.1" customHeight="1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O1" s="44" t="s">
        <v>9</v>
      </c>
      <c r="P1" s="33" t="s">
        <v>10</v>
      </c>
    </row>
    <row r="2" spans="1:22" ht="16.350000000000001" customHeight="1" thickTop="1" thickBot="1">
      <c r="A2" s="2">
        <v>0</v>
      </c>
      <c r="C2" s="2">
        <v>140</v>
      </c>
      <c r="D2" s="2">
        <v>140</v>
      </c>
      <c r="E2" s="2">
        <v>140</v>
      </c>
      <c r="F2" s="2"/>
      <c r="G2" s="2"/>
      <c r="H2" s="2"/>
      <c r="I2" s="2"/>
      <c r="K2" s="58" t="s">
        <v>11</v>
      </c>
      <c r="L2" s="59"/>
      <c r="N2" s="60" t="s">
        <v>12</v>
      </c>
      <c r="O2" s="61"/>
      <c r="P2" s="62"/>
      <c r="U2" s="29"/>
    </row>
    <row r="3" spans="1:22" ht="15.75" thickTop="1">
      <c r="A3" s="2">
        <v>1</v>
      </c>
      <c r="B3" s="1">
        <v>18</v>
      </c>
      <c r="C3" s="1">
        <v>0</v>
      </c>
      <c r="D3" s="27">
        <f>D2-B3</f>
        <v>122</v>
      </c>
      <c r="E3" s="1">
        <f>IF(D3&gt;0,D2-B3,0)</f>
        <v>122</v>
      </c>
      <c r="F3" s="1">
        <f>IF(D3&gt;=0,B3,E2)</f>
        <v>18</v>
      </c>
      <c r="G3" s="1">
        <f>B3-F3</f>
        <v>0</v>
      </c>
      <c r="H3" s="1">
        <f>IF(G3=0,0,1)</f>
        <v>0</v>
      </c>
      <c r="I3" s="1">
        <v>0</v>
      </c>
      <c r="K3" s="4" t="s">
        <v>13</v>
      </c>
      <c r="L3" s="5">
        <f>(L8+L7)*L9+L14</f>
        <v>200</v>
      </c>
      <c r="N3" s="20" t="s">
        <v>14</v>
      </c>
      <c r="O3" s="30">
        <f>AVERAGE(E3:E247)</f>
        <v>99.310204081632648</v>
      </c>
      <c r="P3" s="21">
        <f>L17/2+L14</f>
        <v>90</v>
      </c>
      <c r="Q3" s="31"/>
      <c r="U3" s="34"/>
    </row>
    <row r="4" spans="1:22">
      <c r="A4" s="2">
        <v>2</v>
      </c>
      <c r="B4" s="1">
        <v>11</v>
      </c>
      <c r="C4" s="1">
        <v>0</v>
      </c>
      <c r="D4" s="27">
        <f t="shared" ref="D4:D67" si="0">D3-B4</f>
        <v>111</v>
      </c>
      <c r="E4" s="1">
        <f>IF(D4&gt;0,D3-B4,0)</f>
        <v>111</v>
      </c>
      <c r="F4" s="1">
        <f t="shared" ref="F4:F8" si="1">IF(D4&gt;=0,B4,E3)</f>
        <v>11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K4" s="6" t="s">
        <v>15</v>
      </c>
      <c r="L4" s="7">
        <f>AVERAGE(B3:B247)</f>
        <v>19.955102040816328</v>
      </c>
      <c r="N4" s="22" t="s">
        <v>16</v>
      </c>
      <c r="O4" s="41">
        <f>(L6/L8)*L13</f>
        <v>126000</v>
      </c>
      <c r="P4" s="40">
        <f>(L9*L6/L17)*L13</f>
        <v>126000</v>
      </c>
      <c r="Q4" s="32"/>
      <c r="U4" s="29"/>
    </row>
    <row r="5" spans="1:22">
      <c r="A5" s="2">
        <v>3</v>
      </c>
      <c r="B5" s="1">
        <v>17</v>
      </c>
      <c r="C5" s="1">
        <v>0</v>
      </c>
      <c r="D5" s="27">
        <f t="shared" si="0"/>
        <v>94</v>
      </c>
      <c r="E5" s="1">
        <f t="shared" ref="E5:E7" si="4">IF(D5&gt;0,D4-B5,0)</f>
        <v>94</v>
      </c>
      <c r="F5" s="1">
        <f t="shared" si="1"/>
        <v>17</v>
      </c>
      <c r="G5" s="1">
        <f t="shared" si="2"/>
        <v>0</v>
      </c>
      <c r="H5" s="1">
        <f t="shared" si="3"/>
        <v>0</v>
      </c>
      <c r="I5" s="1">
        <v>0</v>
      </c>
      <c r="K5" s="6" t="s">
        <v>17</v>
      </c>
      <c r="L5" s="7">
        <f>STDEV(B3:B247)</f>
        <v>7.8835027275912344</v>
      </c>
      <c r="M5" s="29"/>
      <c r="N5" s="22" t="s">
        <v>18</v>
      </c>
      <c r="O5" s="41">
        <f>O3*L12*L11</f>
        <v>178758.36734693876</v>
      </c>
      <c r="P5" s="40">
        <f>P3*L12*L11</f>
        <v>162000</v>
      </c>
      <c r="U5" s="29"/>
    </row>
    <row r="6" spans="1:22">
      <c r="A6" s="2">
        <v>4</v>
      </c>
      <c r="B6" s="1">
        <v>19</v>
      </c>
      <c r="C6" s="1">
        <v>0</v>
      </c>
      <c r="D6" s="27">
        <f>D5-B6</f>
        <v>75</v>
      </c>
      <c r="E6" s="1">
        <f>IF(D6&gt;0,D5-B6,0)</f>
        <v>75</v>
      </c>
      <c r="F6" s="1">
        <f t="shared" si="1"/>
        <v>19</v>
      </c>
      <c r="G6" s="1">
        <f t="shared" si="2"/>
        <v>0</v>
      </c>
      <c r="H6" s="1">
        <f t="shared" si="3"/>
        <v>0</v>
      </c>
      <c r="I6" s="1">
        <v>0</v>
      </c>
      <c r="K6" s="8" t="s">
        <v>19</v>
      </c>
      <c r="L6" s="9">
        <v>245</v>
      </c>
      <c r="N6" s="24" t="s">
        <v>20</v>
      </c>
      <c r="O6" s="41">
        <f>SUM(G3:G247)*L15</f>
        <v>154800</v>
      </c>
      <c r="P6" s="40">
        <f>(L6/L8)*P11*L15</f>
        <v>114211.33040412486</v>
      </c>
      <c r="U6" s="29"/>
    </row>
    <row r="7" spans="1:22">
      <c r="A7" s="2">
        <v>5</v>
      </c>
      <c r="B7" s="1">
        <v>12</v>
      </c>
      <c r="C7" s="1">
        <v>0</v>
      </c>
      <c r="D7" s="27">
        <f t="shared" si="0"/>
        <v>63</v>
      </c>
      <c r="E7" s="1">
        <f t="shared" si="4"/>
        <v>63</v>
      </c>
      <c r="F7" s="1">
        <f t="shared" si="1"/>
        <v>12</v>
      </c>
      <c r="G7" s="1">
        <f t="shared" si="2"/>
        <v>0</v>
      </c>
      <c r="H7" s="1">
        <f t="shared" si="3"/>
        <v>0</v>
      </c>
      <c r="I7" s="1">
        <v>0</v>
      </c>
      <c r="K7" s="10" t="s">
        <v>21</v>
      </c>
      <c r="L7" s="9">
        <v>2</v>
      </c>
      <c r="N7" s="22" t="s">
        <v>22</v>
      </c>
      <c r="O7" s="41">
        <f>O4+O5+O6</f>
        <v>459558.36734693876</v>
      </c>
      <c r="P7" s="40">
        <f>SUM(P4:P6)</f>
        <v>402211.33040412486</v>
      </c>
      <c r="U7" s="29"/>
    </row>
    <row r="8" spans="1:22" ht="17.100000000000001" customHeight="1">
      <c r="A8" s="2">
        <v>6</v>
      </c>
      <c r="B8" s="1">
        <v>14</v>
      </c>
      <c r="C8" s="1">
        <v>0</v>
      </c>
      <c r="D8" s="27">
        <f t="shared" si="0"/>
        <v>49</v>
      </c>
      <c r="E8" s="1">
        <f>IF(D8&gt;0,D7-B8,0)</f>
        <v>49</v>
      </c>
      <c r="F8" s="1">
        <f t="shared" si="1"/>
        <v>14</v>
      </c>
      <c r="G8" s="1">
        <f t="shared" si="2"/>
        <v>0</v>
      </c>
      <c r="H8" s="1">
        <f t="shared" si="3"/>
        <v>0</v>
      </c>
      <c r="I8" s="1">
        <v>0</v>
      </c>
      <c r="K8" s="10" t="s">
        <v>23</v>
      </c>
      <c r="L8" s="9">
        <v>7</v>
      </c>
      <c r="N8" s="22" t="s">
        <v>24</v>
      </c>
      <c r="O8" s="12">
        <f>SUM(I3:I247)</f>
        <v>7</v>
      </c>
      <c r="P8" s="23">
        <f>(L6/L8)*(1-P9)</f>
        <v>7.0814933337275061</v>
      </c>
      <c r="U8" s="29"/>
    </row>
    <row r="9" spans="1:22" ht="17.100000000000001" customHeight="1">
      <c r="A9" s="2">
        <v>7</v>
      </c>
      <c r="B9" s="1">
        <v>18</v>
      </c>
      <c r="C9" s="3">
        <f>$L$3-D7</f>
        <v>137</v>
      </c>
      <c r="D9" s="27">
        <f>D8-B9+C9</f>
        <v>168</v>
      </c>
      <c r="E9" s="3">
        <f>IF(D9&gt;0,D8-B9+C9,0)</f>
        <v>168</v>
      </c>
      <c r="F9" s="1">
        <f>IF(E7-B8-B9&gt;=0,B9,E8)</f>
        <v>18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K9" s="10" t="s">
        <v>25</v>
      </c>
      <c r="L9" s="9">
        <v>20</v>
      </c>
      <c r="N9" s="22" t="s">
        <v>26</v>
      </c>
      <c r="O9" s="36">
        <f>1-O8/(L6/L8)</f>
        <v>0.8</v>
      </c>
      <c r="P9" s="38">
        <f>_xlfn.NORM.DIST(L3,$L$20,$L$21,1)</f>
        <v>0.79767161903635697</v>
      </c>
      <c r="Q9" s="31"/>
      <c r="S9" s="29"/>
      <c r="U9" s="29"/>
    </row>
    <row r="10" spans="1:22" ht="17.100000000000001" customHeight="1">
      <c r="A10" s="2">
        <v>8</v>
      </c>
      <c r="B10" s="1">
        <v>17</v>
      </c>
      <c r="C10" s="1">
        <v>0</v>
      </c>
      <c r="D10" s="27">
        <f t="shared" ref="D10" si="5">D9-B10</f>
        <v>151</v>
      </c>
      <c r="E10" s="1">
        <f t="shared" ref="E10:E71" si="6">IF(D10&gt;0,D9-B10,0)</f>
        <v>151</v>
      </c>
      <c r="F10" s="1">
        <f t="shared" ref="F10:F71" si="7">IF(D10&gt;=0,B10,E9)</f>
        <v>17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K10" s="10" t="s">
        <v>27</v>
      </c>
      <c r="L10" s="9">
        <v>8</v>
      </c>
      <c r="N10" s="22" t="s">
        <v>28</v>
      </c>
      <c r="O10" s="36">
        <f>SUM(F3:F247)/SUM(B3:B247)</f>
        <v>0.97361423604009001</v>
      </c>
      <c r="P10" s="38">
        <f>1-P11/L17</f>
        <v>0.98057630435304</v>
      </c>
      <c r="U10" s="29"/>
    </row>
    <row r="11" spans="1:22" ht="15.75" thickBot="1">
      <c r="A11" s="2">
        <v>9</v>
      </c>
      <c r="B11" s="1">
        <v>16</v>
      </c>
      <c r="C11" s="1">
        <v>0</v>
      </c>
      <c r="D11" s="27">
        <f t="shared" si="0"/>
        <v>135</v>
      </c>
      <c r="E11" s="1">
        <f t="shared" si="6"/>
        <v>135</v>
      </c>
      <c r="F11" s="1">
        <f t="shared" si="7"/>
        <v>16</v>
      </c>
      <c r="G11" s="1">
        <f t="shared" si="2"/>
        <v>0</v>
      </c>
      <c r="H11" s="1">
        <f t="shared" si="3"/>
        <v>0</v>
      </c>
      <c r="I11" s="1">
        <f t="shared" si="8"/>
        <v>0</v>
      </c>
      <c r="K11" s="10" t="s">
        <v>29</v>
      </c>
      <c r="L11" s="42">
        <v>7200</v>
      </c>
      <c r="N11" s="25" t="s">
        <v>30</v>
      </c>
      <c r="O11" s="37">
        <f>(1-O10)*L17</f>
        <v>3.6940069543873988</v>
      </c>
      <c r="P11" s="39">
        <f>-L14*(1-_xlfn.NORM.DIST(L14/L21,0,1,1))+L21*_xlfn.NORM.DIST(L14/L21,0,1,0)</f>
        <v>2.7193173905744015</v>
      </c>
      <c r="U11" s="29"/>
    </row>
    <row r="12" spans="1:22" ht="15.75" thickBot="1">
      <c r="A12" s="2">
        <v>10</v>
      </c>
      <c r="B12" s="1">
        <v>34</v>
      </c>
      <c r="C12" s="1">
        <v>0</v>
      </c>
      <c r="D12" s="27">
        <f t="shared" si="0"/>
        <v>101</v>
      </c>
      <c r="E12" s="1">
        <f t="shared" si="6"/>
        <v>101</v>
      </c>
      <c r="F12" s="1">
        <f t="shared" si="7"/>
        <v>34</v>
      </c>
      <c r="G12" s="1">
        <f t="shared" si="2"/>
        <v>0</v>
      </c>
      <c r="H12" s="1">
        <f t="shared" si="3"/>
        <v>0</v>
      </c>
      <c r="I12" s="1">
        <f t="shared" si="8"/>
        <v>0</v>
      </c>
      <c r="K12" s="10" t="s">
        <v>31</v>
      </c>
      <c r="L12" s="9">
        <v>0.25</v>
      </c>
      <c r="V12" s="29"/>
    </row>
    <row r="13" spans="1:22" ht="17.100000000000001" customHeight="1" thickBot="1">
      <c r="A13" s="2">
        <v>11</v>
      </c>
      <c r="B13" s="1">
        <v>12</v>
      </c>
      <c r="C13" s="1">
        <v>0</v>
      </c>
      <c r="D13" s="27">
        <f t="shared" si="0"/>
        <v>89</v>
      </c>
      <c r="E13" s="1">
        <f t="shared" si="6"/>
        <v>89</v>
      </c>
      <c r="F13" s="1">
        <f t="shared" si="7"/>
        <v>12</v>
      </c>
      <c r="G13" s="1">
        <f t="shared" si="2"/>
        <v>0</v>
      </c>
      <c r="H13" s="1">
        <f t="shared" si="3"/>
        <v>0</v>
      </c>
      <c r="I13" s="1">
        <f t="shared" si="8"/>
        <v>0</v>
      </c>
      <c r="K13" s="10" t="s">
        <v>32</v>
      </c>
      <c r="L13" s="42">
        <v>3600</v>
      </c>
      <c r="N13" s="57" t="s">
        <v>33</v>
      </c>
      <c r="O13" s="57"/>
      <c r="P13" s="57"/>
      <c r="Q13" s="57"/>
      <c r="R13" s="57"/>
      <c r="S13" s="57"/>
      <c r="T13" s="57"/>
      <c r="V13" s="29"/>
    </row>
    <row r="14" spans="1:22" ht="18" customHeight="1" thickBot="1">
      <c r="A14" s="2">
        <v>12</v>
      </c>
      <c r="B14" s="1">
        <v>21</v>
      </c>
      <c r="C14" s="1">
        <v>0</v>
      </c>
      <c r="D14" s="27">
        <f t="shared" si="0"/>
        <v>68</v>
      </c>
      <c r="E14" s="1">
        <f t="shared" si="6"/>
        <v>68</v>
      </c>
      <c r="F14" s="1">
        <f t="shared" si="7"/>
        <v>21</v>
      </c>
      <c r="G14" s="1">
        <f t="shared" si="2"/>
        <v>0</v>
      </c>
      <c r="H14" s="1">
        <f t="shared" si="3"/>
        <v>0</v>
      </c>
      <c r="I14" s="1">
        <f t="shared" si="8"/>
        <v>0</v>
      </c>
      <c r="K14" s="10" t="s">
        <v>34</v>
      </c>
      <c r="L14" s="9">
        <f>1*L9</f>
        <v>20</v>
      </c>
      <c r="N14" s="26" t="s">
        <v>4</v>
      </c>
      <c r="O14" s="57" t="s">
        <v>35</v>
      </c>
      <c r="P14" s="57"/>
      <c r="Q14" s="57"/>
      <c r="R14" s="57"/>
      <c r="S14" s="57"/>
      <c r="T14" s="57"/>
      <c r="V14" s="29"/>
    </row>
    <row r="15" spans="1:22" ht="18" customHeight="1" thickBot="1">
      <c r="A15" s="2">
        <v>13</v>
      </c>
      <c r="B15" s="1">
        <v>26</v>
      </c>
      <c r="C15" s="1">
        <v>0</v>
      </c>
      <c r="D15" s="27">
        <f t="shared" si="0"/>
        <v>42</v>
      </c>
      <c r="E15" s="1">
        <f t="shared" si="6"/>
        <v>42</v>
      </c>
      <c r="F15" s="1">
        <f t="shared" si="7"/>
        <v>26</v>
      </c>
      <c r="G15" s="1">
        <f t="shared" si="2"/>
        <v>0</v>
      </c>
      <c r="H15" s="1">
        <f t="shared" si="3"/>
        <v>0</v>
      </c>
      <c r="I15" s="1">
        <f t="shared" si="8"/>
        <v>0</v>
      </c>
      <c r="K15" s="11" t="s">
        <v>36</v>
      </c>
      <c r="L15" s="43">
        <v>1200</v>
      </c>
      <c r="N15" s="26" t="s">
        <v>37</v>
      </c>
      <c r="O15" s="57" t="s">
        <v>38</v>
      </c>
      <c r="P15" s="57"/>
      <c r="Q15" s="57"/>
      <c r="R15" s="57"/>
      <c r="S15" s="57"/>
      <c r="T15" s="57"/>
      <c r="V15" s="29"/>
    </row>
    <row r="16" spans="1:22" ht="19.25" customHeight="1" thickTop="1" thickBot="1">
      <c r="A16" s="2">
        <v>14</v>
      </c>
      <c r="B16" s="1">
        <v>20</v>
      </c>
      <c r="C16" s="3">
        <f t="shared" ref="C16" si="9">$L$3-D14</f>
        <v>132</v>
      </c>
      <c r="D16" s="27">
        <f t="shared" ref="D16" si="10">D15-B16+C16</f>
        <v>154</v>
      </c>
      <c r="E16" s="3">
        <f t="shared" ref="E16" si="11">IF(D16&gt;0,D15-B16+C16,0)</f>
        <v>154</v>
      </c>
      <c r="F16" s="1">
        <f t="shared" ref="F16" si="12">IF(E14-B15-B16&gt;=0,B16,E15)</f>
        <v>20</v>
      </c>
      <c r="G16" s="1">
        <f t="shared" si="2"/>
        <v>0</v>
      </c>
      <c r="H16" s="1">
        <f t="shared" si="3"/>
        <v>0</v>
      </c>
      <c r="I16" s="1">
        <f t="shared" si="8"/>
        <v>0</v>
      </c>
      <c r="N16" s="26" t="s">
        <v>6</v>
      </c>
      <c r="O16" s="57" t="s">
        <v>39</v>
      </c>
      <c r="P16" s="57"/>
      <c r="Q16" s="57"/>
      <c r="R16" s="57"/>
      <c r="S16" s="57"/>
      <c r="T16" s="57"/>
      <c r="V16" s="29"/>
    </row>
    <row r="17" spans="1:22" ht="19.25" customHeight="1" thickTop="1" thickBot="1">
      <c r="A17" s="2">
        <v>15</v>
      </c>
      <c r="B17" s="1">
        <v>13</v>
      </c>
      <c r="C17" s="1">
        <v>0</v>
      </c>
      <c r="D17" s="27">
        <f t="shared" ref="D17" si="13">D16-B17</f>
        <v>141</v>
      </c>
      <c r="E17" s="1">
        <f t="shared" ref="E17:E18" si="14">IF(D17&gt;0,D16-B17,0)</f>
        <v>141</v>
      </c>
      <c r="F17" s="1">
        <f t="shared" ref="F17" si="15">IF(D17&gt;=0,B17,E16)</f>
        <v>13</v>
      </c>
      <c r="G17" s="1">
        <f t="shared" si="2"/>
        <v>0</v>
      </c>
      <c r="H17" s="1">
        <f t="shared" si="3"/>
        <v>0</v>
      </c>
      <c r="I17" s="1">
        <f t="shared" si="8"/>
        <v>0</v>
      </c>
      <c r="K17" s="13" t="s">
        <v>40</v>
      </c>
      <c r="L17" s="28">
        <f>SQRT((2*L9*245*L13)/(L12*L11))</f>
        <v>140</v>
      </c>
      <c r="N17" s="26" t="s">
        <v>41</v>
      </c>
      <c r="O17" s="57" t="s">
        <v>42</v>
      </c>
      <c r="P17" s="57"/>
      <c r="Q17" s="57"/>
      <c r="R17" s="57"/>
      <c r="S17" s="57"/>
      <c r="T17" s="57"/>
      <c r="V17" s="29"/>
    </row>
    <row r="18" spans="1:22" ht="19.25" customHeight="1" thickTop="1" thickBot="1">
      <c r="A18" s="2">
        <v>16</v>
      </c>
      <c r="B18" s="1">
        <v>22</v>
      </c>
      <c r="C18" s="1">
        <v>0</v>
      </c>
      <c r="D18" s="27">
        <f t="shared" si="0"/>
        <v>119</v>
      </c>
      <c r="E18" s="1">
        <f t="shared" si="14"/>
        <v>119</v>
      </c>
      <c r="F18" s="1">
        <f t="shared" si="7"/>
        <v>22</v>
      </c>
      <c r="G18" s="1">
        <f t="shared" si="2"/>
        <v>0</v>
      </c>
      <c r="H18" s="1">
        <f t="shared" si="3"/>
        <v>0</v>
      </c>
      <c r="I18" s="1">
        <f t="shared" si="8"/>
        <v>0</v>
      </c>
      <c r="K18" s="1"/>
      <c r="L18" s="3"/>
      <c r="N18" s="26" t="s">
        <v>43</v>
      </c>
      <c r="O18" s="57" t="s">
        <v>44</v>
      </c>
      <c r="P18" s="57"/>
      <c r="Q18" s="57"/>
      <c r="R18" s="57"/>
      <c r="S18" s="57"/>
      <c r="T18" s="57"/>
      <c r="V18" s="29"/>
    </row>
    <row r="19" spans="1:22" ht="16.149999999999999" thickTop="1" thickBot="1">
      <c r="A19" s="2">
        <v>17</v>
      </c>
      <c r="B19" s="1">
        <v>10</v>
      </c>
      <c r="C19" s="1">
        <v>0</v>
      </c>
      <c r="D19" s="27">
        <f t="shared" si="0"/>
        <v>109</v>
      </c>
      <c r="E19" s="1">
        <f t="shared" si="6"/>
        <v>109</v>
      </c>
      <c r="F19" s="1">
        <f t="shared" si="7"/>
        <v>10</v>
      </c>
      <c r="G19" s="1">
        <f t="shared" si="2"/>
        <v>0</v>
      </c>
      <c r="H19" s="1">
        <f t="shared" si="3"/>
        <v>0</v>
      </c>
      <c r="I19" s="1">
        <f t="shared" si="8"/>
        <v>0</v>
      </c>
      <c r="K19" s="55" t="s">
        <v>45</v>
      </c>
      <c r="L19" s="56"/>
      <c r="V19" s="29"/>
    </row>
    <row r="20" spans="1:22" ht="18" thickTop="1">
      <c r="A20" s="2">
        <v>18</v>
      </c>
      <c r="B20" s="1">
        <v>21</v>
      </c>
      <c r="C20" s="1">
        <v>0</v>
      </c>
      <c r="D20" s="27">
        <f t="shared" si="0"/>
        <v>88</v>
      </c>
      <c r="E20" s="1">
        <f t="shared" si="6"/>
        <v>88</v>
      </c>
      <c r="F20" s="1">
        <f t="shared" si="7"/>
        <v>21</v>
      </c>
      <c r="G20" s="1">
        <f t="shared" si="2"/>
        <v>0</v>
      </c>
      <c r="H20" s="1">
        <f t="shared" si="3"/>
        <v>0</v>
      </c>
      <c r="I20" s="1">
        <f t="shared" si="8"/>
        <v>0</v>
      </c>
      <c r="K20" s="14" t="s">
        <v>46</v>
      </c>
      <c r="L20" s="15">
        <f>L9*(L7+L8)</f>
        <v>180</v>
      </c>
      <c r="V20" s="29"/>
    </row>
    <row r="21" spans="1:22" ht="18" thickBot="1">
      <c r="A21" s="2">
        <v>19</v>
      </c>
      <c r="B21" s="1">
        <v>15</v>
      </c>
      <c r="C21" s="1">
        <v>0</v>
      </c>
      <c r="D21" s="27">
        <f t="shared" si="0"/>
        <v>73</v>
      </c>
      <c r="E21" s="1">
        <f t="shared" si="6"/>
        <v>73</v>
      </c>
      <c r="F21" s="1">
        <f t="shared" si="7"/>
        <v>15</v>
      </c>
      <c r="G21" s="1">
        <f t="shared" si="2"/>
        <v>0</v>
      </c>
      <c r="H21" s="1">
        <f t="shared" si="3"/>
        <v>0</v>
      </c>
      <c r="I21" s="1">
        <f t="shared" si="8"/>
        <v>0</v>
      </c>
      <c r="K21" s="16" t="s">
        <v>47</v>
      </c>
      <c r="L21" s="17">
        <f>SQRT(L7+L8)*L10</f>
        <v>24</v>
      </c>
      <c r="V21" s="29"/>
    </row>
    <row r="22" spans="1:22" ht="16.149999999999999" thickTop="1" thickBot="1">
      <c r="A22" s="2">
        <v>20</v>
      </c>
      <c r="B22" s="1">
        <v>21</v>
      </c>
      <c r="C22" s="1">
        <v>0</v>
      </c>
      <c r="D22" s="27">
        <f t="shared" si="0"/>
        <v>52</v>
      </c>
      <c r="E22" s="1">
        <f t="shared" si="6"/>
        <v>52</v>
      </c>
      <c r="F22" s="1">
        <f t="shared" si="7"/>
        <v>21</v>
      </c>
      <c r="G22" s="1">
        <f t="shared" si="2"/>
        <v>0</v>
      </c>
      <c r="H22" s="1">
        <f t="shared" si="3"/>
        <v>0</v>
      </c>
      <c r="I22" s="1">
        <f t="shared" si="8"/>
        <v>0</v>
      </c>
      <c r="V22" s="29"/>
    </row>
    <row r="23" spans="1:22" ht="16.149999999999999" thickTop="1" thickBot="1">
      <c r="A23" s="2">
        <v>21</v>
      </c>
      <c r="B23" s="1">
        <v>28</v>
      </c>
      <c r="C23" s="3">
        <f t="shared" ref="C23" si="16">$L$3-D21</f>
        <v>127</v>
      </c>
      <c r="D23" s="27">
        <f t="shared" ref="D23" si="17">D22-B23+C23</f>
        <v>151</v>
      </c>
      <c r="E23" s="3">
        <f t="shared" ref="E23" si="18">IF(D23&gt;0,D22-B23+C23,0)</f>
        <v>151</v>
      </c>
      <c r="F23" s="1">
        <f t="shared" ref="F23" si="19">IF(E21-B22-B23&gt;=0,B23,E22)</f>
        <v>28</v>
      </c>
      <c r="G23" s="1">
        <f t="shared" si="2"/>
        <v>0</v>
      </c>
      <c r="H23" s="1">
        <f t="shared" si="3"/>
        <v>0</v>
      </c>
      <c r="I23" s="1">
        <f t="shared" si="8"/>
        <v>0</v>
      </c>
      <c r="K23" s="55" t="s">
        <v>48</v>
      </c>
      <c r="L23" s="56"/>
      <c r="V23" s="29"/>
    </row>
    <row r="24" spans="1:22" ht="18" thickTop="1">
      <c r="A24" s="2">
        <v>22</v>
      </c>
      <c r="B24" s="1">
        <v>21</v>
      </c>
      <c r="C24" s="1">
        <v>0</v>
      </c>
      <c r="D24" s="27">
        <f t="shared" ref="D24" si="20">D23-B24</f>
        <v>130</v>
      </c>
      <c r="E24" s="1">
        <f t="shared" ref="E24:E25" si="21">IF(D24&gt;0,D23-B24,0)</f>
        <v>130</v>
      </c>
      <c r="F24" s="1">
        <f t="shared" ref="F24" si="22">IF(D24&gt;=0,B24,E23)</f>
        <v>21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V24" s="29"/>
    </row>
    <row r="25" spans="1:22" ht="17.649999999999999">
      <c r="A25" s="2">
        <v>23</v>
      </c>
      <c r="B25" s="1">
        <v>20</v>
      </c>
      <c r="C25" s="1">
        <v>0</v>
      </c>
      <c r="D25" s="27">
        <f t="shared" si="0"/>
        <v>110</v>
      </c>
      <c r="E25" s="1">
        <f t="shared" si="21"/>
        <v>110</v>
      </c>
      <c r="F25" s="1">
        <f t="shared" si="7"/>
        <v>20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V25" s="29"/>
    </row>
    <row r="26" spans="1:22" ht="15.75" thickBot="1">
      <c r="A26" s="2">
        <v>24</v>
      </c>
      <c r="B26" s="1">
        <v>15</v>
      </c>
      <c r="C26" s="1">
        <v>0</v>
      </c>
      <c r="D26" s="27">
        <f t="shared" si="0"/>
        <v>95</v>
      </c>
      <c r="E26" s="1">
        <f t="shared" si="6"/>
        <v>95</v>
      </c>
      <c r="F26" s="1">
        <f t="shared" si="7"/>
        <v>15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V26" s="29"/>
    </row>
    <row r="27" spans="1:22" ht="15.75" thickTop="1">
      <c r="A27" s="2">
        <v>25</v>
      </c>
      <c r="B27" s="1">
        <v>15</v>
      </c>
      <c r="C27" s="1">
        <v>0</v>
      </c>
      <c r="D27" s="27">
        <f t="shared" si="0"/>
        <v>80</v>
      </c>
      <c r="E27" s="1">
        <f t="shared" si="6"/>
        <v>80</v>
      </c>
      <c r="F27" s="1">
        <f t="shared" si="7"/>
        <v>15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V27" s="29"/>
    </row>
    <row r="28" spans="1:22">
      <c r="A28" s="2">
        <v>26</v>
      </c>
      <c r="B28" s="1">
        <v>18</v>
      </c>
      <c r="C28" s="1">
        <v>0</v>
      </c>
      <c r="D28" s="27">
        <f t="shared" si="0"/>
        <v>62</v>
      </c>
      <c r="E28" s="1">
        <f t="shared" si="6"/>
        <v>62</v>
      </c>
      <c r="F28" s="1">
        <f t="shared" si="7"/>
        <v>18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V28" s="29"/>
    </row>
    <row r="29" spans="1:22">
      <c r="A29" s="2">
        <v>27</v>
      </c>
      <c r="B29" s="1">
        <v>10</v>
      </c>
      <c r="C29" s="1">
        <v>0</v>
      </c>
      <c r="D29" s="27">
        <f t="shared" si="0"/>
        <v>52</v>
      </c>
      <c r="E29" s="1">
        <f t="shared" si="6"/>
        <v>52</v>
      </c>
      <c r="F29" s="1">
        <f t="shared" si="7"/>
        <v>10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V29" s="29"/>
    </row>
    <row r="30" spans="1:22">
      <c r="A30" s="2">
        <v>28</v>
      </c>
      <c r="B30" s="1">
        <v>25</v>
      </c>
      <c r="C30" s="3">
        <f t="shared" ref="C30" si="23">$L$3-D28</f>
        <v>138</v>
      </c>
      <c r="D30" s="27">
        <f t="shared" ref="D30" si="24">D29-B30+C30</f>
        <v>165</v>
      </c>
      <c r="E30" s="3">
        <f t="shared" ref="E30" si="25">IF(D30&gt;0,D29-B30+C30,0)</f>
        <v>165</v>
      </c>
      <c r="F30" s="1">
        <f t="shared" ref="F30" si="26">IF(E28-B29-B30&gt;=0,B30,E29)</f>
        <v>25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M30" s="31"/>
      <c r="V30" s="29"/>
    </row>
    <row r="31" spans="1:22">
      <c r="A31" s="2">
        <v>29</v>
      </c>
      <c r="B31" s="1">
        <v>13</v>
      </c>
      <c r="C31" s="1">
        <v>0</v>
      </c>
      <c r="D31" s="27">
        <f t="shared" ref="D31" si="27">D30-B31</f>
        <v>152</v>
      </c>
      <c r="E31" s="1">
        <f t="shared" ref="E31:E32" si="28">IF(D31&gt;0,D30-B31,0)</f>
        <v>152</v>
      </c>
      <c r="F31" s="1">
        <f t="shared" ref="F31" si="29">IF(D31&gt;=0,B31,E30)</f>
        <v>13</v>
      </c>
      <c r="G31" s="1">
        <f t="shared" si="2"/>
        <v>0</v>
      </c>
      <c r="H31" s="1">
        <f t="shared" si="3"/>
        <v>0</v>
      </c>
      <c r="I31" s="1">
        <f t="shared" si="8"/>
        <v>0</v>
      </c>
      <c r="V31" s="29"/>
    </row>
    <row r="32" spans="1:22">
      <c r="A32" s="2">
        <v>30</v>
      </c>
      <c r="B32" s="1">
        <v>32</v>
      </c>
      <c r="C32" s="1">
        <v>0</v>
      </c>
      <c r="D32" s="27">
        <f t="shared" si="0"/>
        <v>120</v>
      </c>
      <c r="E32" s="1">
        <f t="shared" si="28"/>
        <v>120</v>
      </c>
      <c r="F32" s="1">
        <f t="shared" si="7"/>
        <v>32</v>
      </c>
      <c r="G32" s="1">
        <f t="shared" si="2"/>
        <v>0</v>
      </c>
      <c r="H32" s="1">
        <f t="shared" si="3"/>
        <v>0</v>
      </c>
      <c r="I32" s="1">
        <f t="shared" si="8"/>
        <v>0</v>
      </c>
      <c r="V32" s="29"/>
    </row>
    <row r="33" spans="1:22">
      <c r="A33" s="2">
        <v>31</v>
      </c>
      <c r="B33" s="1">
        <v>34</v>
      </c>
      <c r="C33" s="1">
        <v>0</v>
      </c>
      <c r="D33" s="27">
        <f t="shared" si="0"/>
        <v>86</v>
      </c>
      <c r="E33" s="1">
        <f t="shared" si="6"/>
        <v>86</v>
      </c>
      <c r="F33" s="1">
        <f t="shared" si="7"/>
        <v>34</v>
      </c>
      <c r="G33" s="1">
        <f t="shared" si="2"/>
        <v>0</v>
      </c>
      <c r="H33" s="1">
        <f t="shared" si="3"/>
        <v>0</v>
      </c>
      <c r="I33" s="1">
        <f t="shared" si="8"/>
        <v>0</v>
      </c>
      <c r="V33" s="29"/>
    </row>
    <row r="34" spans="1:22">
      <c r="A34" s="2">
        <v>32</v>
      </c>
      <c r="B34" s="1">
        <v>19</v>
      </c>
      <c r="C34" s="1">
        <v>0</v>
      </c>
      <c r="D34" s="27">
        <f t="shared" si="0"/>
        <v>67</v>
      </c>
      <c r="E34" s="1">
        <f t="shared" si="6"/>
        <v>67</v>
      </c>
      <c r="F34" s="1">
        <f t="shared" si="7"/>
        <v>19</v>
      </c>
      <c r="G34" s="1">
        <f t="shared" si="2"/>
        <v>0</v>
      </c>
      <c r="H34" s="1">
        <f t="shared" si="3"/>
        <v>0</v>
      </c>
      <c r="I34" s="1">
        <f t="shared" si="8"/>
        <v>0</v>
      </c>
      <c r="V34" s="29"/>
    </row>
    <row r="35" spans="1:22">
      <c r="A35" s="2">
        <v>33</v>
      </c>
      <c r="B35" s="1">
        <v>17</v>
      </c>
      <c r="C35" s="1">
        <v>0</v>
      </c>
      <c r="D35" s="27">
        <f t="shared" si="0"/>
        <v>50</v>
      </c>
      <c r="E35" s="1">
        <f t="shared" si="6"/>
        <v>50</v>
      </c>
      <c r="F35" s="1">
        <f t="shared" si="7"/>
        <v>17</v>
      </c>
      <c r="G35" s="1">
        <f t="shared" si="2"/>
        <v>0</v>
      </c>
      <c r="H35" s="1">
        <f t="shared" si="3"/>
        <v>0</v>
      </c>
      <c r="I35" s="1">
        <f t="shared" si="8"/>
        <v>0</v>
      </c>
      <c r="V35" s="29"/>
    </row>
    <row r="36" spans="1:22">
      <c r="A36" s="2">
        <v>34</v>
      </c>
      <c r="B36" s="1">
        <v>27</v>
      </c>
      <c r="C36" s="1">
        <v>0</v>
      </c>
      <c r="D36" s="27">
        <f t="shared" si="0"/>
        <v>23</v>
      </c>
      <c r="E36" s="1">
        <f t="shared" si="6"/>
        <v>23</v>
      </c>
      <c r="F36" s="1">
        <f t="shared" si="7"/>
        <v>27</v>
      </c>
      <c r="G36" s="1">
        <f t="shared" si="2"/>
        <v>0</v>
      </c>
      <c r="H36" s="1">
        <f t="shared" si="3"/>
        <v>0</v>
      </c>
      <c r="I36" s="1">
        <f t="shared" si="8"/>
        <v>0</v>
      </c>
      <c r="V36" s="29"/>
    </row>
    <row r="37" spans="1:22">
      <c r="A37" s="2">
        <v>35</v>
      </c>
      <c r="B37" s="1">
        <v>39</v>
      </c>
      <c r="C37" s="3">
        <f t="shared" ref="C37" si="30">$L$3-D35</f>
        <v>150</v>
      </c>
      <c r="D37" s="27">
        <f t="shared" ref="D37" si="31">D36-B37+C37</f>
        <v>134</v>
      </c>
      <c r="E37" s="3">
        <f t="shared" ref="E37" si="32">IF(D37&gt;0,D36-B37+C37,0)</f>
        <v>134</v>
      </c>
      <c r="F37" s="1">
        <f t="shared" ref="F37" si="33">IF(E35-B36-B37&gt;=0,B37,E36)</f>
        <v>23</v>
      </c>
      <c r="G37" s="1">
        <f t="shared" si="2"/>
        <v>16</v>
      </c>
      <c r="H37" s="1">
        <f t="shared" si="3"/>
        <v>1</v>
      </c>
      <c r="I37" s="1">
        <f t="shared" si="8"/>
        <v>1</v>
      </c>
      <c r="V37" s="29"/>
    </row>
    <row r="38" spans="1:22">
      <c r="A38" s="2">
        <v>36</v>
      </c>
      <c r="B38" s="1">
        <v>27</v>
      </c>
      <c r="C38" s="1">
        <v>0</v>
      </c>
      <c r="D38" s="27">
        <f t="shared" ref="D38" si="34">D37-B38</f>
        <v>107</v>
      </c>
      <c r="E38" s="1">
        <f t="shared" ref="E38:E39" si="35">IF(D38&gt;0,D37-B38,0)</f>
        <v>107</v>
      </c>
      <c r="F38" s="1">
        <f t="shared" ref="F38" si="36">IF(D38&gt;=0,B38,E37)</f>
        <v>27</v>
      </c>
      <c r="G38" s="1">
        <f t="shared" si="2"/>
        <v>0</v>
      </c>
      <c r="H38" s="1">
        <f t="shared" si="3"/>
        <v>0</v>
      </c>
      <c r="I38" s="1">
        <f t="shared" si="8"/>
        <v>0</v>
      </c>
      <c r="V38" s="29"/>
    </row>
    <row r="39" spans="1:22">
      <c r="A39" s="2">
        <v>37</v>
      </c>
      <c r="B39" s="1">
        <v>13</v>
      </c>
      <c r="C39" s="1">
        <v>0</v>
      </c>
      <c r="D39" s="27">
        <f t="shared" si="0"/>
        <v>94</v>
      </c>
      <c r="E39" s="1">
        <f t="shared" si="35"/>
        <v>94</v>
      </c>
      <c r="F39" s="1">
        <f t="shared" si="7"/>
        <v>13</v>
      </c>
      <c r="G39" s="1">
        <f t="shared" si="2"/>
        <v>0</v>
      </c>
      <c r="H39" s="1">
        <f>IF(G39=0,0,1)</f>
        <v>0</v>
      </c>
      <c r="I39" s="1">
        <f t="shared" si="8"/>
        <v>0</v>
      </c>
      <c r="V39" s="29"/>
    </row>
    <row r="40" spans="1:22">
      <c r="A40" s="2">
        <v>38</v>
      </c>
      <c r="B40" s="1">
        <v>23</v>
      </c>
      <c r="C40" s="1">
        <v>0</v>
      </c>
      <c r="D40" s="27">
        <f t="shared" si="0"/>
        <v>71</v>
      </c>
      <c r="E40" s="1">
        <f t="shared" si="6"/>
        <v>71</v>
      </c>
      <c r="F40" s="1">
        <f t="shared" si="7"/>
        <v>23</v>
      </c>
      <c r="G40" s="1">
        <f t="shared" si="2"/>
        <v>0</v>
      </c>
      <c r="H40" s="1">
        <f t="shared" si="3"/>
        <v>0</v>
      </c>
      <c r="I40" s="1">
        <f t="shared" si="8"/>
        <v>0</v>
      </c>
      <c r="V40" s="29"/>
    </row>
    <row r="41" spans="1:22">
      <c r="A41" s="2">
        <v>39</v>
      </c>
      <c r="B41" s="1">
        <v>28</v>
      </c>
      <c r="C41" s="1">
        <v>0</v>
      </c>
      <c r="D41" s="27">
        <f t="shared" si="0"/>
        <v>43</v>
      </c>
      <c r="E41" s="1">
        <f t="shared" si="6"/>
        <v>43</v>
      </c>
      <c r="F41" s="1">
        <f t="shared" si="7"/>
        <v>28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</row>
    <row r="42" spans="1:22">
      <c r="A42" s="2">
        <v>40</v>
      </c>
      <c r="B42" s="1">
        <v>31</v>
      </c>
      <c r="C42" s="1">
        <v>0</v>
      </c>
      <c r="D42" s="27">
        <f t="shared" si="0"/>
        <v>12</v>
      </c>
      <c r="E42" s="1">
        <f t="shared" si="6"/>
        <v>12</v>
      </c>
      <c r="F42" s="1">
        <f t="shared" si="7"/>
        <v>31</v>
      </c>
      <c r="G42" s="1">
        <f t="shared" si="2"/>
        <v>0</v>
      </c>
      <c r="H42" s="1">
        <f t="shared" si="3"/>
        <v>0</v>
      </c>
      <c r="I42" s="1">
        <f t="shared" si="8"/>
        <v>0</v>
      </c>
    </row>
    <row r="43" spans="1:22">
      <c r="A43" s="2">
        <v>41</v>
      </c>
      <c r="B43" s="1">
        <v>17</v>
      </c>
      <c r="C43" s="1">
        <v>0</v>
      </c>
      <c r="D43" s="27">
        <f>D42-B43</f>
        <v>-5</v>
      </c>
      <c r="E43" s="1">
        <f t="shared" si="6"/>
        <v>0</v>
      </c>
      <c r="F43" s="1">
        <f t="shared" si="7"/>
        <v>12</v>
      </c>
      <c r="G43" s="1">
        <f t="shared" si="2"/>
        <v>5</v>
      </c>
      <c r="H43" s="1">
        <f t="shared" si="3"/>
        <v>1</v>
      </c>
      <c r="I43" s="1">
        <f t="shared" si="8"/>
        <v>0</v>
      </c>
    </row>
    <row r="44" spans="1:22">
      <c r="A44" s="2">
        <v>42</v>
      </c>
      <c r="B44" s="1">
        <v>25</v>
      </c>
      <c r="C44" s="3">
        <f t="shared" ref="C44" si="37">$L$3-D42</f>
        <v>188</v>
      </c>
      <c r="D44" s="27">
        <f>D43-B44+C44</f>
        <v>158</v>
      </c>
      <c r="E44" s="3">
        <f t="shared" ref="E44" si="38">IF(D44&gt;0,D43-B44+C44,0)</f>
        <v>158</v>
      </c>
      <c r="F44" s="1">
        <f t="shared" ref="F44" si="39">IF(E42-B43-B44&gt;=0,B44,E43)</f>
        <v>0</v>
      </c>
      <c r="G44" s="1">
        <f t="shared" si="2"/>
        <v>25</v>
      </c>
      <c r="H44" s="1">
        <f t="shared" si="3"/>
        <v>1</v>
      </c>
      <c r="I44" s="1">
        <f t="shared" si="8"/>
        <v>1</v>
      </c>
    </row>
    <row r="45" spans="1:22">
      <c r="A45" s="2">
        <v>43</v>
      </c>
      <c r="B45" s="1">
        <v>11</v>
      </c>
      <c r="C45" s="1">
        <v>0</v>
      </c>
      <c r="D45" s="27">
        <f t="shared" ref="D45" si="40">D44-B45</f>
        <v>147</v>
      </c>
      <c r="E45" s="1">
        <f t="shared" ref="E45:E46" si="41">IF(D45&gt;0,D44-B45,0)</f>
        <v>147</v>
      </c>
      <c r="F45" s="1">
        <f t="shared" ref="F45" si="42">IF(D45&gt;=0,B45,E44)</f>
        <v>11</v>
      </c>
      <c r="G45" s="1">
        <f t="shared" si="2"/>
        <v>0</v>
      </c>
      <c r="H45" s="1">
        <f t="shared" si="3"/>
        <v>0</v>
      </c>
      <c r="I45" s="1">
        <f t="shared" si="8"/>
        <v>0</v>
      </c>
    </row>
    <row r="46" spans="1:22">
      <c r="A46" s="2">
        <v>44</v>
      </c>
      <c r="B46" s="1">
        <v>11</v>
      </c>
      <c r="C46" s="1">
        <v>0</v>
      </c>
      <c r="D46" s="27">
        <f t="shared" si="0"/>
        <v>136</v>
      </c>
      <c r="E46" s="1">
        <f t="shared" si="41"/>
        <v>136</v>
      </c>
      <c r="F46" s="1">
        <f t="shared" si="7"/>
        <v>11</v>
      </c>
      <c r="G46" s="1">
        <f t="shared" si="2"/>
        <v>0</v>
      </c>
      <c r="H46" s="1">
        <f t="shared" si="3"/>
        <v>0</v>
      </c>
      <c r="I46" s="1">
        <f t="shared" si="8"/>
        <v>0</v>
      </c>
    </row>
    <row r="47" spans="1:22">
      <c r="A47" s="2">
        <v>45</v>
      </c>
      <c r="B47" s="1">
        <v>22</v>
      </c>
      <c r="C47" s="1">
        <v>0</v>
      </c>
      <c r="D47" s="27">
        <f t="shared" si="0"/>
        <v>114</v>
      </c>
      <c r="E47" s="1">
        <f t="shared" si="6"/>
        <v>114</v>
      </c>
      <c r="F47" s="1">
        <f t="shared" si="7"/>
        <v>22</v>
      </c>
      <c r="G47" s="1">
        <f t="shared" si="2"/>
        <v>0</v>
      </c>
      <c r="H47" s="1">
        <f t="shared" si="3"/>
        <v>0</v>
      </c>
      <c r="I47" s="1">
        <f t="shared" si="8"/>
        <v>0</v>
      </c>
    </row>
    <row r="48" spans="1:22">
      <c r="A48" s="2">
        <v>46</v>
      </c>
      <c r="B48" s="1">
        <v>20</v>
      </c>
      <c r="C48" s="1">
        <v>0</v>
      </c>
      <c r="D48" s="27">
        <f t="shared" si="0"/>
        <v>94</v>
      </c>
      <c r="E48" s="1">
        <f t="shared" si="6"/>
        <v>94</v>
      </c>
      <c r="F48" s="1">
        <f t="shared" si="7"/>
        <v>20</v>
      </c>
      <c r="G48" s="1">
        <f t="shared" si="2"/>
        <v>0</v>
      </c>
      <c r="H48" s="1">
        <f t="shared" si="3"/>
        <v>0</v>
      </c>
      <c r="I48" s="1">
        <f t="shared" si="8"/>
        <v>0</v>
      </c>
    </row>
    <row r="49" spans="1:9">
      <c r="A49" s="2">
        <v>47</v>
      </c>
      <c r="B49" s="1">
        <v>15</v>
      </c>
      <c r="C49" s="1">
        <v>0</v>
      </c>
      <c r="D49" s="27">
        <f t="shared" si="0"/>
        <v>79</v>
      </c>
      <c r="E49" s="1">
        <f t="shared" si="6"/>
        <v>79</v>
      </c>
      <c r="F49" s="1">
        <f t="shared" si="7"/>
        <v>15</v>
      </c>
      <c r="G49" s="1">
        <f t="shared" si="2"/>
        <v>0</v>
      </c>
      <c r="H49" s="1">
        <f t="shared" si="3"/>
        <v>0</v>
      </c>
      <c r="I49" s="1">
        <f t="shared" si="8"/>
        <v>0</v>
      </c>
    </row>
    <row r="50" spans="1:9">
      <c r="A50" s="2">
        <v>48</v>
      </c>
      <c r="B50" s="1">
        <v>11</v>
      </c>
      <c r="C50" s="1">
        <v>0</v>
      </c>
      <c r="D50" s="27">
        <f t="shared" si="0"/>
        <v>68</v>
      </c>
      <c r="E50" s="1">
        <f t="shared" si="6"/>
        <v>68</v>
      </c>
      <c r="F50" s="1">
        <f t="shared" si="7"/>
        <v>11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</row>
    <row r="51" spans="1:9">
      <c r="A51" s="2">
        <v>49</v>
      </c>
      <c r="B51" s="1">
        <v>14</v>
      </c>
      <c r="C51" s="3">
        <f t="shared" ref="C51" si="43">$L$3-D49</f>
        <v>121</v>
      </c>
      <c r="D51" s="27">
        <f t="shared" ref="D51" si="44">D50-B51+C51</f>
        <v>175</v>
      </c>
      <c r="E51" s="3">
        <f t="shared" ref="E51" si="45">IF(D51&gt;0,D50-B51+C51,0)</f>
        <v>175</v>
      </c>
      <c r="F51" s="1">
        <f t="shared" ref="F51" si="46">IF(E49-B50-B51&gt;=0,B51,E50)</f>
        <v>14</v>
      </c>
      <c r="G51" s="1">
        <f t="shared" si="2"/>
        <v>0</v>
      </c>
      <c r="H51" s="1">
        <f t="shared" si="3"/>
        <v>0</v>
      </c>
      <c r="I51" s="1">
        <f t="shared" si="8"/>
        <v>0</v>
      </c>
    </row>
    <row r="52" spans="1:9">
      <c r="A52" s="2">
        <v>50</v>
      </c>
      <c r="B52" s="1">
        <v>21</v>
      </c>
      <c r="C52" s="1">
        <v>0</v>
      </c>
      <c r="D52" s="27">
        <f t="shared" ref="D52" si="47">D51-B52</f>
        <v>154</v>
      </c>
      <c r="E52" s="1">
        <f t="shared" ref="E52:E53" si="48">IF(D52&gt;0,D51-B52,0)</f>
        <v>154</v>
      </c>
      <c r="F52" s="1">
        <f t="shared" ref="F52" si="49">IF(D52&gt;=0,B52,E51)</f>
        <v>21</v>
      </c>
      <c r="G52" s="1">
        <f t="shared" si="2"/>
        <v>0</v>
      </c>
      <c r="H52" s="1">
        <f t="shared" si="3"/>
        <v>0</v>
      </c>
      <c r="I52" s="1">
        <f t="shared" si="8"/>
        <v>0</v>
      </c>
    </row>
    <row r="53" spans="1:9">
      <c r="A53" s="2">
        <v>51</v>
      </c>
      <c r="B53" s="1">
        <v>12</v>
      </c>
      <c r="C53" s="1">
        <v>0</v>
      </c>
      <c r="D53" s="27">
        <f t="shared" si="0"/>
        <v>142</v>
      </c>
      <c r="E53" s="1">
        <f t="shared" si="48"/>
        <v>142</v>
      </c>
      <c r="F53" s="1">
        <f t="shared" si="7"/>
        <v>12</v>
      </c>
      <c r="G53" s="1">
        <f t="shared" si="2"/>
        <v>0</v>
      </c>
      <c r="H53" s="1">
        <f t="shared" si="3"/>
        <v>0</v>
      </c>
      <c r="I53" s="1">
        <f t="shared" si="8"/>
        <v>0</v>
      </c>
    </row>
    <row r="54" spans="1:9">
      <c r="A54" s="2">
        <v>52</v>
      </c>
      <c r="B54" s="1">
        <v>25</v>
      </c>
      <c r="C54" s="1">
        <v>0</v>
      </c>
      <c r="D54" s="27">
        <f t="shared" si="0"/>
        <v>117</v>
      </c>
      <c r="E54" s="1">
        <f t="shared" si="6"/>
        <v>117</v>
      </c>
      <c r="F54" s="1">
        <f t="shared" si="7"/>
        <v>25</v>
      </c>
      <c r="G54" s="1">
        <f t="shared" si="2"/>
        <v>0</v>
      </c>
      <c r="H54" s="1">
        <f t="shared" si="3"/>
        <v>0</v>
      </c>
      <c r="I54" s="1">
        <f t="shared" si="8"/>
        <v>0</v>
      </c>
    </row>
    <row r="55" spans="1:9">
      <c r="A55" s="2">
        <v>53</v>
      </c>
      <c r="B55" s="1">
        <v>21</v>
      </c>
      <c r="C55" s="1">
        <v>0</v>
      </c>
      <c r="D55" s="27">
        <f t="shared" si="0"/>
        <v>96</v>
      </c>
      <c r="E55" s="1">
        <f t="shared" si="6"/>
        <v>96</v>
      </c>
      <c r="F55" s="1">
        <f t="shared" si="7"/>
        <v>21</v>
      </c>
      <c r="G55" s="1">
        <f t="shared" si="2"/>
        <v>0</v>
      </c>
      <c r="H55" s="1">
        <f t="shared" si="3"/>
        <v>0</v>
      </c>
      <c r="I55" s="1">
        <f t="shared" si="8"/>
        <v>0</v>
      </c>
    </row>
    <row r="56" spans="1:9">
      <c r="A56" s="2">
        <v>54</v>
      </c>
      <c r="B56" s="1">
        <v>14</v>
      </c>
      <c r="C56" s="1">
        <v>0</v>
      </c>
      <c r="D56" s="27">
        <f t="shared" si="0"/>
        <v>82</v>
      </c>
      <c r="E56" s="1">
        <f t="shared" si="6"/>
        <v>82</v>
      </c>
      <c r="F56" s="1">
        <f t="shared" si="7"/>
        <v>14</v>
      </c>
      <c r="G56" s="1">
        <f t="shared" si="2"/>
        <v>0</v>
      </c>
      <c r="H56" s="1">
        <f t="shared" si="3"/>
        <v>0</v>
      </c>
      <c r="I56" s="1">
        <f t="shared" si="8"/>
        <v>0</v>
      </c>
    </row>
    <row r="57" spans="1:9">
      <c r="A57" s="2">
        <v>55</v>
      </c>
      <c r="B57" s="1">
        <v>12</v>
      </c>
      <c r="C57" s="1">
        <v>0</v>
      </c>
      <c r="D57" s="27">
        <f t="shared" si="0"/>
        <v>70</v>
      </c>
      <c r="E57" s="1">
        <f t="shared" si="6"/>
        <v>70</v>
      </c>
      <c r="F57" s="1">
        <f t="shared" si="7"/>
        <v>12</v>
      </c>
      <c r="G57" s="1">
        <f t="shared" si="2"/>
        <v>0</v>
      </c>
      <c r="H57" s="1">
        <f t="shared" si="3"/>
        <v>0</v>
      </c>
      <c r="I57" s="1">
        <f t="shared" si="8"/>
        <v>0</v>
      </c>
    </row>
    <row r="58" spans="1:9">
      <c r="A58" s="2">
        <v>56</v>
      </c>
      <c r="B58" s="1">
        <v>20</v>
      </c>
      <c r="C58" s="3">
        <f t="shared" ref="C58" si="50">$L$3-D56</f>
        <v>118</v>
      </c>
      <c r="D58" s="27">
        <f t="shared" ref="D58" si="51">D57-B58+C58</f>
        <v>168</v>
      </c>
      <c r="E58" s="3">
        <f t="shared" ref="E58" si="52">IF(D58&gt;0,D57-B58+C58,0)</f>
        <v>168</v>
      </c>
      <c r="F58" s="1">
        <f t="shared" ref="F58" si="53">IF(E56-B57-B58&gt;=0,B58,E57)</f>
        <v>20</v>
      </c>
      <c r="G58" s="1">
        <f t="shared" si="2"/>
        <v>0</v>
      </c>
      <c r="H58" s="1">
        <f t="shared" si="3"/>
        <v>0</v>
      </c>
      <c r="I58" s="1">
        <f t="shared" si="8"/>
        <v>0</v>
      </c>
    </row>
    <row r="59" spans="1:9">
      <c r="A59" s="2">
        <v>57</v>
      </c>
      <c r="B59" s="1">
        <v>22</v>
      </c>
      <c r="C59" s="1">
        <v>0</v>
      </c>
      <c r="D59" s="27">
        <f t="shared" ref="D59" si="54">D58-B59</f>
        <v>146</v>
      </c>
      <c r="E59" s="1">
        <f t="shared" ref="E59:E60" si="55">IF(D59&gt;0,D58-B59,0)</f>
        <v>146</v>
      </c>
      <c r="F59" s="1">
        <f t="shared" ref="F59" si="56">IF(D59&gt;=0,B59,E58)</f>
        <v>22</v>
      </c>
      <c r="G59" s="1">
        <f t="shared" si="2"/>
        <v>0</v>
      </c>
      <c r="H59" s="1">
        <f t="shared" si="3"/>
        <v>0</v>
      </c>
      <c r="I59" s="1">
        <f t="shared" si="8"/>
        <v>0</v>
      </c>
    </row>
    <row r="60" spans="1:9">
      <c r="A60" s="2">
        <v>58</v>
      </c>
      <c r="B60" s="1">
        <v>14</v>
      </c>
      <c r="C60" s="1">
        <v>0</v>
      </c>
      <c r="D60" s="27">
        <f t="shared" si="0"/>
        <v>132</v>
      </c>
      <c r="E60" s="1">
        <f t="shared" si="55"/>
        <v>132</v>
      </c>
      <c r="F60" s="1">
        <f t="shared" si="7"/>
        <v>14</v>
      </c>
      <c r="G60" s="1">
        <f t="shared" si="2"/>
        <v>0</v>
      </c>
      <c r="H60" s="1">
        <f t="shared" si="3"/>
        <v>0</v>
      </c>
      <c r="I60" s="1">
        <f t="shared" si="8"/>
        <v>0</v>
      </c>
    </row>
    <row r="61" spans="1:9">
      <c r="A61" s="2">
        <v>59</v>
      </c>
      <c r="B61" s="1">
        <v>8</v>
      </c>
      <c r="C61" s="1">
        <v>0</v>
      </c>
      <c r="D61" s="27">
        <f t="shared" si="0"/>
        <v>124</v>
      </c>
      <c r="E61" s="1">
        <f t="shared" si="6"/>
        <v>124</v>
      </c>
      <c r="F61" s="1">
        <f t="shared" si="7"/>
        <v>8</v>
      </c>
      <c r="G61" s="1">
        <f t="shared" si="2"/>
        <v>0</v>
      </c>
      <c r="H61" s="1">
        <f t="shared" si="3"/>
        <v>0</v>
      </c>
      <c r="I61" s="1">
        <f t="shared" si="8"/>
        <v>0</v>
      </c>
    </row>
    <row r="62" spans="1:9">
      <c r="A62" s="2">
        <v>60</v>
      </c>
      <c r="B62" s="1">
        <v>27</v>
      </c>
      <c r="C62" s="1">
        <v>0</v>
      </c>
      <c r="D62" s="27">
        <f t="shared" si="0"/>
        <v>97</v>
      </c>
      <c r="E62" s="1">
        <f t="shared" si="6"/>
        <v>97</v>
      </c>
      <c r="F62" s="1">
        <f t="shared" si="7"/>
        <v>27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</row>
    <row r="63" spans="1:9">
      <c r="A63" s="2">
        <v>61</v>
      </c>
      <c r="B63" s="1">
        <v>21</v>
      </c>
      <c r="C63" s="1">
        <v>0</v>
      </c>
      <c r="D63" s="27">
        <f t="shared" si="0"/>
        <v>76</v>
      </c>
      <c r="E63" s="1">
        <f t="shared" si="6"/>
        <v>76</v>
      </c>
      <c r="F63" s="1">
        <f t="shared" si="7"/>
        <v>21</v>
      </c>
      <c r="G63" s="1">
        <f t="shared" si="2"/>
        <v>0</v>
      </c>
      <c r="H63" s="1">
        <f t="shared" si="3"/>
        <v>0</v>
      </c>
      <c r="I63" s="1">
        <f t="shared" si="8"/>
        <v>0</v>
      </c>
    </row>
    <row r="64" spans="1:9">
      <c r="A64" s="2">
        <v>62</v>
      </c>
      <c r="B64" s="1">
        <v>23</v>
      </c>
      <c r="C64" s="1">
        <v>0</v>
      </c>
      <c r="D64" s="27">
        <f t="shared" si="0"/>
        <v>53</v>
      </c>
      <c r="E64" s="1">
        <f t="shared" si="6"/>
        <v>53</v>
      </c>
      <c r="F64" s="1">
        <f t="shared" si="7"/>
        <v>23</v>
      </c>
      <c r="G64" s="1">
        <f t="shared" si="2"/>
        <v>0</v>
      </c>
      <c r="H64" s="1">
        <f t="shared" si="3"/>
        <v>0</v>
      </c>
      <c r="I64" s="1">
        <f t="shared" si="8"/>
        <v>0</v>
      </c>
    </row>
    <row r="65" spans="1:9">
      <c r="A65" s="2">
        <v>63</v>
      </c>
      <c r="B65" s="1">
        <v>16</v>
      </c>
      <c r="C65" s="3">
        <f t="shared" ref="C65" si="57">$L$3-D63</f>
        <v>124</v>
      </c>
      <c r="D65" s="27">
        <f t="shared" ref="D65" si="58">D64-B65+C65</f>
        <v>161</v>
      </c>
      <c r="E65" s="3">
        <f t="shared" ref="E65" si="59">IF(D65&gt;0,D64-B65+C65,0)</f>
        <v>161</v>
      </c>
      <c r="F65" s="1">
        <f t="shared" ref="F65" si="60">IF(E63-B64-B65&gt;=0,B65,E64)</f>
        <v>16</v>
      </c>
      <c r="G65" s="1">
        <f t="shared" si="2"/>
        <v>0</v>
      </c>
      <c r="H65" s="1">
        <f t="shared" si="3"/>
        <v>0</v>
      </c>
      <c r="I65" s="1">
        <f t="shared" si="8"/>
        <v>0</v>
      </c>
    </row>
    <row r="66" spans="1:9">
      <c r="A66" s="2">
        <v>64</v>
      </c>
      <c r="B66" s="1">
        <v>16</v>
      </c>
      <c r="C66" s="1">
        <v>0</v>
      </c>
      <c r="D66" s="27">
        <f t="shared" ref="D66" si="61">D65-B66</f>
        <v>145</v>
      </c>
      <c r="E66" s="1">
        <f t="shared" ref="E66:E67" si="62">IF(D66&gt;0,D65-B66,0)</f>
        <v>145</v>
      </c>
      <c r="F66" s="1">
        <f t="shared" ref="F66" si="63">IF(D66&gt;=0,B66,E65)</f>
        <v>16</v>
      </c>
      <c r="G66" s="1">
        <f t="shared" si="2"/>
        <v>0</v>
      </c>
      <c r="H66" s="1">
        <f t="shared" si="3"/>
        <v>0</v>
      </c>
      <c r="I66" s="1">
        <f t="shared" si="8"/>
        <v>0</v>
      </c>
    </row>
    <row r="67" spans="1:9">
      <c r="A67" s="2">
        <v>65</v>
      </c>
      <c r="B67" s="1">
        <v>11</v>
      </c>
      <c r="C67" s="1">
        <v>0</v>
      </c>
      <c r="D67" s="27">
        <f t="shared" si="0"/>
        <v>134</v>
      </c>
      <c r="E67" s="1">
        <f t="shared" si="62"/>
        <v>134</v>
      </c>
      <c r="F67" s="1">
        <f t="shared" si="7"/>
        <v>11</v>
      </c>
      <c r="G67" s="1">
        <f t="shared" si="2"/>
        <v>0</v>
      </c>
      <c r="H67" s="1">
        <f t="shared" si="3"/>
        <v>0</v>
      </c>
      <c r="I67" s="1">
        <f t="shared" si="8"/>
        <v>0</v>
      </c>
    </row>
    <row r="68" spans="1:9">
      <c r="A68" s="2">
        <v>66</v>
      </c>
      <c r="B68" s="1">
        <v>29</v>
      </c>
      <c r="C68" s="1">
        <v>0</v>
      </c>
      <c r="D68" s="27">
        <f t="shared" ref="D68:D131" si="64">D67-B68</f>
        <v>105</v>
      </c>
      <c r="E68" s="1">
        <f t="shared" si="6"/>
        <v>105</v>
      </c>
      <c r="F68" s="1">
        <f t="shared" si="7"/>
        <v>29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</row>
    <row r="69" spans="1:9">
      <c r="A69" s="2">
        <v>67</v>
      </c>
      <c r="B69" s="1">
        <v>14</v>
      </c>
      <c r="C69" s="1">
        <v>0</v>
      </c>
      <c r="D69" s="27">
        <f t="shared" si="64"/>
        <v>91</v>
      </c>
      <c r="E69" s="1">
        <f t="shared" si="6"/>
        <v>91</v>
      </c>
      <c r="F69" s="1">
        <f t="shared" si="7"/>
        <v>14</v>
      </c>
      <c r="G69" s="1">
        <f t="shared" si="65"/>
        <v>0</v>
      </c>
      <c r="H69" s="1">
        <f t="shared" si="66"/>
        <v>0</v>
      </c>
      <c r="I69" s="1">
        <f t="shared" si="8"/>
        <v>0</v>
      </c>
    </row>
    <row r="70" spans="1:9">
      <c r="A70" s="2">
        <v>68</v>
      </c>
      <c r="B70" s="1">
        <v>29</v>
      </c>
      <c r="C70" s="1">
        <v>0</v>
      </c>
      <c r="D70" s="27">
        <f t="shared" si="64"/>
        <v>62</v>
      </c>
      <c r="E70" s="1">
        <f t="shared" si="6"/>
        <v>62</v>
      </c>
      <c r="F70" s="1">
        <f t="shared" si="7"/>
        <v>29</v>
      </c>
      <c r="G70" s="1">
        <f t="shared" si="65"/>
        <v>0</v>
      </c>
      <c r="H70" s="1">
        <f t="shared" si="66"/>
        <v>0</v>
      </c>
      <c r="I70" s="1">
        <f t="shared" si="8"/>
        <v>0</v>
      </c>
    </row>
    <row r="71" spans="1:9">
      <c r="A71" s="2">
        <v>69</v>
      </c>
      <c r="B71" s="1">
        <v>21</v>
      </c>
      <c r="C71" s="1">
        <v>0</v>
      </c>
      <c r="D71" s="27">
        <f t="shared" si="64"/>
        <v>41</v>
      </c>
      <c r="E71" s="1">
        <f t="shared" si="6"/>
        <v>41</v>
      </c>
      <c r="F71" s="1">
        <f t="shared" si="7"/>
        <v>21</v>
      </c>
      <c r="G71" s="1">
        <f t="shared" si="65"/>
        <v>0</v>
      </c>
      <c r="H71" s="1">
        <f t="shared" si="66"/>
        <v>0</v>
      </c>
      <c r="I71" s="1">
        <f t="shared" si="8"/>
        <v>0</v>
      </c>
    </row>
    <row r="72" spans="1:9">
      <c r="A72" s="2">
        <v>70</v>
      </c>
      <c r="B72" s="1">
        <v>16</v>
      </c>
      <c r="C72" s="3">
        <f t="shared" ref="C72" si="67">$L$3-D70</f>
        <v>138</v>
      </c>
      <c r="D72" s="27">
        <f t="shared" ref="D72" si="68">D71-B72+C72</f>
        <v>163</v>
      </c>
      <c r="E72" s="3">
        <f t="shared" ref="E72" si="69">IF(D72&gt;0,D71-B72+C72,0)</f>
        <v>163</v>
      </c>
      <c r="F72" s="1">
        <f t="shared" ref="F72" si="70">IF(E70-B71-B72&gt;=0,B72,E71)</f>
        <v>16</v>
      </c>
      <c r="G72" s="1">
        <f t="shared" si="65"/>
        <v>0</v>
      </c>
      <c r="H72" s="1">
        <f t="shared" si="66"/>
        <v>0</v>
      </c>
      <c r="I72" s="1">
        <f t="shared" si="8"/>
        <v>0</v>
      </c>
    </row>
    <row r="73" spans="1:9">
      <c r="A73" s="2">
        <v>71</v>
      </c>
      <c r="B73" s="1">
        <v>11</v>
      </c>
      <c r="C73" s="1">
        <v>0</v>
      </c>
      <c r="D73" s="27">
        <f t="shared" ref="D73" si="71">D72-B73</f>
        <v>152</v>
      </c>
      <c r="E73" s="1">
        <f t="shared" ref="E73:E134" si="72">IF(D73&gt;0,D72-B73,0)</f>
        <v>152</v>
      </c>
      <c r="F73" s="1">
        <f t="shared" ref="F73:F134" si="73">IF(D73&gt;=0,B73,E72)</f>
        <v>11</v>
      </c>
      <c r="G73" s="1">
        <f t="shared" si="65"/>
        <v>0</v>
      </c>
      <c r="H73" s="1">
        <f t="shared" si="66"/>
        <v>0</v>
      </c>
      <c r="I73" s="1">
        <f t="shared" si="8"/>
        <v>0</v>
      </c>
    </row>
    <row r="74" spans="1:9">
      <c r="A74" s="2">
        <v>72</v>
      </c>
      <c r="B74" s="1">
        <v>20</v>
      </c>
      <c r="C74" s="1">
        <v>0</v>
      </c>
      <c r="D74" s="27">
        <f t="shared" si="64"/>
        <v>132</v>
      </c>
      <c r="E74" s="1">
        <f t="shared" si="72"/>
        <v>132</v>
      </c>
      <c r="F74" s="1">
        <f t="shared" si="73"/>
        <v>20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</row>
    <row r="75" spans="1:9">
      <c r="A75" s="2">
        <v>73</v>
      </c>
      <c r="B75" s="1">
        <v>25</v>
      </c>
      <c r="C75" s="1">
        <v>0</v>
      </c>
      <c r="D75" s="27">
        <f t="shared" si="64"/>
        <v>107</v>
      </c>
      <c r="E75" s="1">
        <f t="shared" si="72"/>
        <v>107</v>
      </c>
      <c r="F75" s="1">
        <f t="shared" si="73"/>
        <v>25</v>
      </c>
      <c r="G75" s="1">
        <f t="shared" si="65"/>
        <v>0</v>
      </c>
      <c r="H75" s="1">
        <f t="shared" si="66"/>
        <v>0</v>
      </c>
      <c r="I75" s="1">
        <f t="shared" si="74"/>
        <v>0</v>
      </c>
    </row>
    <row r="76" spans="1:9">
      <c r="A76" s="2">
        <v>74</v>
      </c>
      <c r="B76" s="1">
        <v>15</v>
      </c>
      <c r="C76" s="1">
        <v>0</v>
      </c>
      <c r="D76" s="27">
        <f t="shared" si="64"/>
        <v>92</v>
      </c>
      <c r="E76" s="1">
        <f t="shared" si="72"/>
        <v>92</v>
      </c>
      <c r="F76" s="1">
        <f t="shared" si="73"/>
        <v>15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</row>
    <row r="77" spans="1:9">
      <c r="A77" s="2">
        <v>75</v>
      </c>
      <c r="B77" s="1">
        <v>20</v>
      </c>
      <c r="C77" s="1">
        <v>0</v>
      </c>
      <c r="D77" s="27">
        <f t="shared" si="64"/>
        <v>72</v>
      </c>
      <c r="E77" s="1">
        <f t="shared" si="72"/>
        <v>72</v>
      </c>
      <c r="F77" s="1">
        <f t="shared" si="73"/>
        <v>20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</row>
    <row r="78" spans="1:9">
      <c r="A78" s="2">
        <v>76</v>
      </c>
      <c r="B78" s="1">
        <v>10</v>
      </c>
      <c r="C78" s="1">
        <v>0</v>
      </c>
      <c r="D78" s="27">
        <f t="shared" si="64"/>
        <v>62</v>
      </c>
      <c r="E78" s="1">
        <f t="shared" si="72"/>
        <v>62</v>
      </c>
      <c r="F78" s="1">
        <f t="shared" si="73"/>
        <v>10</v>
      </c>
      <c r="G78" s="1">
        <f t="shared" si="65"/>
        <v>0</v>
      </c>
      <c r="H78" s="1">
        <f t="shared" si="66"/>
        <v>0</v>
      </c>
      <c r="I78" s="1">
        <f t="shared" si="75"/>
        <v>0</v>
      </c>
    </row>
    <row r="79" spans="1:9">
      <c r="A79" s="2">
        <v>77</v>
      </c>
      <c r="B79" s="1">
        <v>19</v>
      </c>
      <c r="C79" s="3">
        <f t="shared" ref="C79" si="76">$L$3-D77</f>
        <v>128</v>
      </c>
      <c r="D79" s="27">
        <f t="shared" ref="D79" si="77">D78-B79+C79</f>
        <v>171</v>
      </c>
      <c r="E79" s="3">
        <f t="shared" ref="E79" si="78">IF(D79&gt;0,D78-B79+C79,0)</f>
        <v>171</v>
      </c>
      <c r="F79" s="1">
        <f t="shared" ref="F79" si="79">IF(E77-B78-B79&gt;=0,B79,E78)</f>
        <v>19</v>
      </c>
      <c r="G79" s="1">
        <f t="shared" si="65"/>
        <v>0</v>
      </c>
      <c r="H79" s="1">
        <f t="shared" si="66"/>
        <v>0</v>
      </c>
      <c r="I79" s="1">
        <f t="shared" si="75"/>
        <v>0</v>
      </c>
    </row>
    <row r="80" spans="1:9">
      <c r="A80" s="2">
        <v>78</v>
      </c>
      <c r="B80" s="1">
        <v>25</v>
      </c>
      <c r="C80" s="1">
        <v>0</v>
      </c>
      <c r="D80" s="27">
        <f t="shared" ref="D80" si="80">D79-B80</f>
        <v>146</v>
      </c>
      <c r="E80" s="1">
        <f t="shared" ref="E80:E81" si="81">IF(D80&gt;0,D79-B80,0)</f>
        <v>146</v>
      </c>
      <c r="F80" s="1">
        <f t="shared" ref="F80" si="82">IF(D80&gt;=0,B80,E79)</f>
        <v>25</v>
      </c>
      <c r="G80" s="1">
        <f t="shared" si="65"/>
        <v>0</v>
      </c>
      <c r="H80" s="1">
        <f t="shared" si="66"/>
        <v>0</v>
      </c>
      <c r="I80" s="1">
        <f t="shared" si="75"/>
        <v>0</v>
      </c>
    </row>
    <row r="81" spans="1:9">
      <c r="A81" s="2">
        <v>79</v>
      </c>
      <c r="B81" s="1">
        <v>33</v>
      </c>
      <c r="C81" s="1">
        <v>0</v>
      </c>
      <c r="D81" s="27">
        <f t="shared" si="64"/>
        <v>113</v>
      </c>
      <c r="E81" s="1">
        <f t="shared" si="81"/>
        <v>113</v>
      </c>
      <c r="F81" s="1">
        <f t="shared" si="73"/>
        <v>33</v>
      </c>
      <c r="G81" s="1">
        <f t="shared" si="65"/>
        <v>0</v>
      </c>
      <c r="H81" s="1">
        <f t="shared" si="66"/>
        <v>0</v>
      </c>
      <c r="I81" s="1">
        <f t="shared" si="75"/>
        <v>0</v>
      </c>
    </row>
    <row r="82" spans="1:9">
      <c r="A82" s="2">
        <v>80</v>
      </c>
      <c r="B82" s="1">
        <v>19</v>
      </c>
      <c r="C82" s="1">
        <v>0</v>
      </c>
      <c r="D82" s="27">
        <f t="shared" si="64"/>
        <v>94</v>
      </c>
      <c r="E82" s="1">
        <f t="shared" si="72"/>
        <v>94</v>
      </c>
      <c r="F82" s="1">
        <f t="shared" si="73"/>
        <v>19</v>
      </c>
      <c r="G82" s="1">
        <f t="shared" si="65"/>
        <v>0</v>
      </c>
      <c r="H82" s="1">
        <f t="shared" si="66"/>
        <v>0</v>
      </c>
      <c r="I82" s="1">
        <f t="shared" si="75"/>
        <v>0</v>
      </c>
    </row>
    <row r="83" spans="1:9">
      <c r="A83" s="2">
        <v>81</v>
      </c>
      <c r="B83" s="1">
        <v>18</v>
      </c>
      <c r="C83" s="1">
        <v>0</v>
      </c>
      <c r="D83" s="27">
        <f t="shared" si="64"/>
        <v>76</v>
      </c>
      <c r="E83" s="1">
        <f t="shared" si="72"/>
        <v>76</v>
      </c>
      <c r="F83" s="1">
        <f t="shared" si="73"/>
        <v>18</v>
      </c>
      <c r="G83" s="1">
        <f t="shared" si="65"/>
        <v>0</v>
      </c>
      <c r="H83" s="1">
        <f t="shared" si="66"/>
        <v>0</v>
      </c>
      <c r="I83" s="1">
        <f t="shared" si="75"/>
        <v>0</v>
      </c>
    </row>
    <row r="84" spans="1:9">
      <c r="A84" s="2">
        <v>82</v>
      </c>
      <c r="B84" s="1">
        <v>20</v>
      </c>
      <c r="C84" s="1">
        <v>0</v>
      </c>
      <c r="D84" s="27">
        <f t="shared" si="64"/>
        <v>56</v>
      </c>
      <c r="E84" s="1">
        <f t="shared" si="72"/>
        <v>56</v>
      </c>
      <c r="F84" s="1">
        <f t="shared" si="73"/>
        <v>20</v>
      </c>
      <c r="G84" s="1">
        <f t="shared" si="65"/>
        <v>0</v>
      </c>
      <c r="H84" s="1">
        <f t="shared" si="66"/>
        <v>0</v>
      </c>
      <c r="I84" s="1">
        <f t="shared" si="75"/>
        <v>0</v>
      </c>
    </row>
    <row r="85" spans="1:9">
      <c r="A85" s="2">
        <v>83</v>
      </c>
      <c r="B85" s="1">
        <v>29</v>
      </c>
      <c r="C85" s="1">
        <v>0</v>
      </c>
      <c r="D85" s="27">
        <f t="shared" si="64"/>
        <v>27</v>
      </c>
      <c r="E85" s="1">
        <f t="shared" si="72"/>
        <v>27</v>
      </c>
      <c r="F85" s="1">
        <f t="shared" si="73"/>
        <v>29</v>
      </c>
      <c r="G85" s="1">
        <f t="shared" si="65"/>
        <v>0</v>
      </c>
      <c r="H85" s="1">
        <f t="shared" si="66"/>
        <v>0</v>
      </c>
      <c r="I85" s="1">
        <f t="shared" si="75"/>
        <v>0</v>
      </c>
    </row>
    <row r="86" spans="1:9">
      <c r="A86" s="2">
        <v>84</v>
      </c>
      <c r="B86" s="1">
        <v>10</v>
      </c>
      <c r="C86" s="3">
        <f t="shared" ref="C86" si="83">$L$3-D84</f>
        <v>144</v>
      </c>
      <c r="D86" s="27">
        <f t="shared" ref="D86" si="84">D85-B86+C86</f>
        <v>161</v>
      </c>
      <c r="E86" s="3">
        <f t="shared" ref="E86" si="85">IF(D86&gt;0,D85-B86+C86,0)</f>
        <v>161</v>
      </c>
      <c r="F86" s="1">
        <f t="shared" ref="F86" si="86">IF(E84-B85-B86&gt;=0,B86,E85)</f>
        <v>10</v>
      </c>
      <c r="G86" s="1">
        <f t="shared" si="65"/>
        <v>0</v>
      </c>
      <c r="H86" s="1">
        <f t="shared" si="66"/>
        <v>0</v>
      </c>
      <c r="I86" s="1">
        <f t="shared" si="75"/>
        <v>0</v>
      </c>
    </row>
    <row r="87" spans="1:9">
      <c r="A87" s="2">
        <v>85</v>
      </c>
      <c r="B87" s="1">
        <v>18</v>
      </c>
      <c r="C87" s="1">
        <v>0</v>
      </c>
      <c r="D87" s="27">
        <f t="shared" ref="D87" si="87">D86-B87</f>
        <v>143</v>
      </c>
      <c r="E87" s="1">
        <f t="shared" ref="E87:E88" si="88">IF(D87&gt;0,D86-B87,0)</f>
        <v>143</v>
      </c>
      <c r="F87" s="1">
        <f t="shared" ref="F87" si="89">IF(D87&gt;=0,B87,E86)</f>
        <v>18</v>
      </c>
      <c r="G87" s="1">
        <f t="shared" si="65"/>
        <v>0</v>
      </c>
      <c r="H87" s="1">
        <f t="shared" si="66"/>
        <v>0</v>
      </c>
      <c r="I87" s="1">
        <f t="shared" si="75"/>
        <v>0</v>
      </c>
    </row>
    <row r="88" spans="1:9">
      <c r="A88" s="2">
        <v>86</v>
      </c>
      <c r="B88" s="1">
        <v>40</v>
      </c>
      <c r="C88" s="1">
        <v>0</v>
      </c>
      <c r="D88" s="27">
        <f t="shared" si="64"/>
        <v>103</v>
      </c>
      <c r="E88" s="1">
        <f t="shared" si="88"/>
        <v>103</v>
      </c>
      <c r="F88" s="1">
        <f t="shared" si="73"/>
        <v>40</v>
      </c>
      <c r="G88" s="1">
        <f t="shared" si="65"/>
        <v>0</v>
      </c>
      <c r="H88" s="1">
        <f t="shared" si="66"/>
        <v>0</v>
      </c>
      <c r="I88" s="1">
        <f t="shared" si="75"/>
        <v>0</v>
      </c>
    </row>
    <row r="89" spans="1:9">
      <c r="A89" s="2">
        <v>87</v>
      </c>
      <c r="B89" s="1">
        <v>15</v>
      </c>
      <c r="C89" s="1">
        <v>0</v>
      </c>
      <c r="D89" s="27">
        <f t="shared" si="64"/>
        <v>88</v>
      </c>
      <c r="E89" s="1">
        <f t="shared" si="72"/>
        <v>88</v>
      </c>
      <c r="F89" s="1">
        <f t="shared" si="73"/>
        <v>15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</row>
    <row r="90" spans="1:9">
      <c r="A90" s="2">
        <v>88</v>
      </c>
      <c r="B90" s="1">
        <v>21</v>
      </c>
      <c r="C90" s="1">
        <v>0</v>
      </c>
      <c r="D90" s="27">
        <f t="shared" si="64"/>
        <v>67</v>
      </c>
      <c r="E90" s="1">
        <f t="shared" si="72"/>
        <v>67</v>
      </c>
      <c r="F90" s="1">
        <f t="shared" si="73"/>
        <v>21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</row>
    <row r="91" spans="1:9">
      <c r="A91" s="2">
        <v>89</v>
      </c>
      <c r="B91" s="1">
        <v>26</v>
      </c>
      <c r="C91" s="1">
        <v>0</v>
      </c>
      <c r="D91" s="27">
        <f t="shared" si="64"/>
        <v>41</v>
      </c>
      <c r="E91" s="1">
        <f t="shared" si="72"/>
        <v>41</v>
      </c>
      <c r="F91" s="1">
        <f t="shared" si="73"/>
        <v>26</v>
      </c>
      <c r="G91" s="1">
        <f t="shared" si="65"/>
        <v>0</v>
      </c>
      <c r="H91" s="1">
        <f t="shared" si="66"/>
        <v>0</v>
      </c>
      <c r="I91" s="1">
        <f t="shared" si="90"/>
        <v>0</v>
      </c>
    </row>
    <row r="92" spans="1:9">
      <c r="A92" s="2">
        <v>90</v>
      </c>
      <c r="B92" s="1">
        <v>18</v>
      </c>
      <c r="C92" s="1">
        <v>0</v>
      </c>
      <c r="D92" s="27">
        <f t="shared" si="64"/>
        <v>23</v>
      </c>
      <c r="E92" s="1">
        <f t="shared" si="72"/>
        <v>23</v>
      </c>
      <c r="F92" s="1">
        <f t="shared" si="73"/>
        <v>18</v>
      </c>
      <c r="G92" s="1">
        <f t="shared" si="65"/>
        <v>0</v>
      </c>
      <c r="H92" s="1">
        <f t="shared" si="66"/>
        <v>0</v>
      </c>
      <c r="I92" s="1">
        <f t="shared" si="90"/>
        <v>0</v>
      </c>
    </row>
    <row r="93" spans="1:9">
      <c r="A93" s="2">
        <v>91</v>
      </c>
      <c r="B93" s="1">
        <v>26</v>
      </c>
      <c r="C93" s="3">
        <f t="shared" ref="C93" si="91">$L$3-D91</f>
        <v>159</v>
      </c>
      <c r="D93" s="27">
        <f t="shared" ref="D93" si="92">D92-B93+C93</f>
        <v>156</v>
      </c>
      <c r="E93" s="3">
        <f t="shared" ref="E93" si="93">IF(D93&gt;0,D92-B93+C93,0)</f>
        <v>156</v>
      </c>
      <c r="F93" s="1">
        <f t="shared" ref="F93" si="94">IF(E91-B92-B93&gt;=0,B93,E92)</f>
        <v>23</v>
      </c>
      <c r="G93" s="1">
        <f t="shared" si="65"/>
        <v>3</v>
      </c>
      <c r="H93" s="1">
        <f t="shared" si="66"/>
        <v>1</v>
      </c>
      <c r="I93" s="1">
        <f t="shared" si="90"/>
        <v>1</v>
      </c>
    </row>
    <row r="94" spans="1:9">
      <c r="A94" s="2">
        <v>92</v>
      </c>
      <c r="B94" s="1">
        <v>26</v>
      </c>
      <c r="C94" s="1">
        <v>0</v>
      </c>
      <c r="D94" s="27">
        <f t="shared" ref="D94" si="95">D93-B94</f>
        <v>130</v>
      </c>
      <c r="E94" s="1">
        <f t="shared" ref="E94:E95" si="96">IF(D94&gt;0,D93-B94,0)</f>
        <v>130</v>
      </c>
      <c r="F94" s="1">
        <f t="shared" ref="F94" si="97">IF(D94&gt;=0,B94,E93)</f>
        <v>26</v>
      </c>
      <c r="G94" s="1">
        <f t="shared" si="65"/>
        <v>0</v>
      </c>
      <c r="H94" s="1">
        <f t="shared" si="66"/>
        <v>0</v>
      </c>
      <c r="I94" s="1">
        <f t="shared" si="90"/>
        <v>0</v>
      </c>
    </row>
    <row r="95" spans="1:9">
      <c r="A95" s="2">
        <v>93</v>
      </c>
      <c r="B95" s="1">
        <v>34</v>
      </c>
      <c r="C95" s="1">
        <v>0</v>
      </c>
      <c r="D95" s="27">
        <f t="shared" si="64"/>
        <v>96</v>
      </c>
      <c r="E95" s="1">
        <f t="shared" si="96"/>
        <v>96</v>
      </c>
      <c r="F95" s="1">
        <f t="shared" si="73"/>
        <v>34</v>
      </c>
      <c r="G95" s="1">
        <f t="shared" si="65"/>
        <v>0</v>
      </c>
      <c r="H95" s="1">
        <f t="shared" si="66"/>
        <v>0</v>
      </c>
      <c r="I95" s="1">
        <f t="shared" si="90"/>
        <v>0</v>
      </c>
    </row>
    <row r="96" spans="1:9">
      <c r="A96" s="2">
        <v>94</v>
      </c>
      <c r="B96" s="1">
        <v>31</v>
      </c>
      <c r="C96" s="1">
        <v>0</v>
      </c>
      <c r="D96" s="27">
        <f t="shared" si="64"/>
        <v>65</v>
      </c>
      <c r="E96" s="1">
        <f t="shared" si="72"/>
        <v>65</v>
      </c>
      <c r="F96" s="1">
        <f t="shared" si="73"/>
        <v>31</v>
      </c>
      <c r="G96" s="1">
        <f t="shared" si="65"/>
        <v>0</v>
      </c>
      <c r="H96" s="1">
        <f t="shared" si="66"/>
        <v>0</v>
      </c>
      <c r="I96" s="1">
        <f t="shared" si="90"/>
        <v>0</v>
      </c>
    </row>
    <row r="97" spans="1:9">
      <c r="A97" s="2">
        <v>95</v>
      </c>
      <c r="B97" s="1">
        <v>23</v>
      </c>
      <c r="C97" s="1">
        <v>0</v>
      </c>
      <c r="D97" s="27">
        <f t="shared" si="64"/>
        <v>42</v>
      </c>
      <c r="E97" s="1">
        <f t="shared" si="72"/>
        <v>42</v>
      </c>
      <c r="F97" s="1">
        <f t="shared" si="73"/>
        <v>23</v>
      </c>
      <c r="G97" s="1">
        <f t="shared" si="65"/>
        <v>0</v>
      </c>
      <c r="H97" s="1">
        <f t="shared" si="66"/>
        <v>0</v>
      </c>
      <c r="I97" s="1">
        <f t="shared" si="90"/>
        <v>0</v>
      </c>
    </row>
    <row r="98" spans="1:9">
      <c r="A98" s="2">
        <v>96</v>
      </c>
      <c r="B98" s="1">
        <v>19</v>
      </c>
      <c r="C98" s="1">
        <v>0</v>
      </c>
      <c r="D98" s="27">
        <f t="shared" si="64"/>
        <v>23</v>
      </c>
      <c r="E98" s="1">
        <f t="shared" si="72"/>
        <v>23</v>
      </c>
      <c r="F98" s="1">
        <f t="shared" si="73"/>
        <v>19</v>
      </c>
      <c r="G98" s="1">
        <f t="shared" si="65"/>
        <v>0</v>
      </c>
      <c r="H98" s="1">
        <f t="shared" si="66"/>
        <v>0</v>
      </c>
      <c r="I98" s="1">
        <f t="shared" si="90"/>
        <v>0</v>
      </c>
    </row>
    <row r="99" spans="1:9">
      <c r="A99" s="2">
        <v>97</v>
      </c>
      <c r="B99" s="1">
        <v>28</v>
      </c>
      <c r="C99" s="1">
        <v>0</v>
      </c>
      <c r="D99" s="27">
        <f t="shared" si="64"/>
        <v>-5</v>
      </c>
      <c r="E99" s="1">
        <f t="shared" si="72"/>
        <v>0</v>
      </c>
      <c r="F99" s="1">
        <f t="shared" si="73"/>
        <v>23</v>
      </c>
      <c r="G99" s="1">
        <f t="shared" si="65"/>
        <v>5</v>
      </c>
      <c r="H99" s="1">
        <f t="shared" si="66"/>
        <v>1</v>
      </c>
      <c r="I99" s="1">
        <f t="shared" si="90"/>
        <v>0</v>
      </c>
    </row>
    <row r="100" spans="1:9">
      <c r="A100" s="2">
        <v>98</v>
      </c>
      <c r="B100" s="1">
        <v>12</v>
      </c>
      <c r="C100" s="3">
        <f t="shared" ref="C100" si="98">$L$3-D98</f>
        <v>177</v>
      </c>
      <c r="D100" s="27">
        <f t="shared" ref="D100" si="99">D99-B100+C100</f>
        <v>160</v>
      </c>
      <c r="E100" s="3">
        <f t="shared" ref="E100" si="100">IF(D100&gt;0,D99-B100+C100,0)</f>
        <v>160</v>
      </c>
      <c r="F100" s="1">
        <f t="shared" ref="F100" si="101">IF(E98-B99-B100&gt;=0,B100,E99)</f>
        <v>0</v>
      </c>
      <c r="G100" s="1">
        <f t="shared" si="65"/>
        <v>12</v>
      </c>
      <c r="H100" s="1">
        <f t="shared" si="66"/>
        <v>1</v>
      </c>
      <c r="I100" s="1">
        <f t="shared" si="90"/>
        <v>1</v>
      </c>
    </row>
    <row r="101" spans="1:9">
      <c r="A101" s="2">
        <v>99</v>
      </c>
      <c r="B101" s="1">
        <v>9</v>
      </c>
      <c r="C101" s="1">
        <v>0</v>
      </c>
      <c r="D101" s="27">
        <f t="shared" ref="D101" si="102">D100-B101</f>
        <v>151</v>
      </c>
      <c r="E101" s="1">
        <f t="shared" ref="E101:E102" si="103">IF(D101&gt;0,D100-B101,0)</f>
        <v>151</v>
      </c>
      <c r="F101" s="1">
        <f t="shared" ref="F101" si="104">IF(D101&gt;=0,B101,E100)</f>
        <v>9</v>
      </c>
      <c r="G101" s="1">
        <f t="shared" si="65"/>
        <v>0</v>
      </c>
      <c r="H101" s="1">
        <f t="shared" si="66"/>
        <v>0</v>
      </c>
      <c r="I101" s="1">
        <f t="shared" si="90"/>
        <v>0</v>
      </c>
    </row>
    <row r="102" spans="1:9">
      <c r="A102" s="2">
        <v>100</v>
      </c>
      <c r="B102" s="1">
        <v>26</v>
      </c>
      <c r="C102" s="1">
        <v>0</v>
      </c>
      <c r="D102" s="27">
        <f t="shared" si="64"/>
        <v>125</v>
      </c>
      <c r="E102" s="1">
        <f t="shared" si="103"/>
        <v>125</v>
      </c>
      <c r="F102" s="1">
        <f t="shared" si="73"/>
        <v>26</v>
      </c>
      <c r="G102" s="1">
        <f t="shared" si="65"/>
        <v>0</v>
      </c>
      <c r="H102" s="1">
        <f t="shared" si="66"/>
        <v>0</v>
      </c>
      <c r="I102" s="1">
        <f t="shared" si="90"/>
        <v>0</v>
      </c>
    </row>
    <row r="103" spans="1:9">
      <c r="A103" s="2">
        <v>101</v>
      </c>
      <c r="B103" s="1">
        <v>11</v>
      </c>
      <c r="C103" s="1">
        <v>0</v>
      </c>
      <c r="D103" s="27">
        <f t="shared" si="64"/>
        <v>114</v>
      </c>
      <c r="E103" s="1">
        <f t="shared" si="72"/>
        <v>114</v>
      </c>
      <c r="F103" s="1">
        <f t="shared" si="73"/>
        <v>11</v>
      </c>
      <c r="G103" s="1">
        <f t="shared" si="65"/>
        <v>0</v>
      </c>
      <c r="H103" s="1">
        <f t="shared" si="66"/>
        <v>0</v>
      </c>
      <c r="I103" s="1">
        <f t="shared" si="90"/>
        <v>0</v>
      </c>
    </row>
    <row r="104" spans="1:9">
      <c r="A104" s="2">
        <v>102</v>
      </c>
      <c r="B104" s="1">
        <v>17</v>
      </c>
      <c r="C104" s="1">
        <v>0</v>
      </c>
      <c r="D104" s="27">
        <f t="shared" si="64"/>
        <v>97</v>
      </c>
      <c r="E104" s="1">
        <f t="shared" si="72"/>
        <v>97</v>
      </c>
      <c r="F104" s="1">
        <f t="shared" si="73"/>
        <v>17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</row>
    <row r="105" spans="1:9">
      <c r="A105" s="2">
        <v>103</v>
      </c>
      <c r="B105" s="1">
        <v>28</v>
      </c>
      <c r="C105" s="1">
        <v>0</v>
      </c>
      <c r="D105" s="27">
        <f t="shared" si="64"/>
        <v>69</v>
      </c>
      <c r="E105" s="1">
        <f t="shared" si="72"/>
        <v>69</v>
      </c>
      <c r="F105" s="1">
        <f t="shared" si="73"/>
        <v>28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</row>
    <row r="106" spans="1:9">
      <c r="A106" s="2">
        <v>104</v>
      </c>
      <c r="B106" s="1">
        <v>17</v>
      </c>
      <c r="C106" s="1">
        <v>0</v>
      </c>
      <c r="D106" s="27">
        <f t="shared" si="64"/>
        <v>52</v>
      </c>
      <c r="E106" s="1">
        <f t="shared" si="72"/>
        <v>52</v>
      </c>
      <c r="F106" s="1">
        <f t="shared" si="73"/>
        <v>17</v>
      </c>
      <c r="G106" s="1">
        <f t="shared" si="65"/>
        <v>0</v>
      </c>
      <c r="H106" s="1">
        <f t="shared" si="66"/>
        <v>0</v>
      </c>
      <c r="I106" s="1">
        <f t="shared" si="105"/>
        <v>0</v>
      </c>
    </row>
    <row r="107" spans="1:9">
      <c r="A107" s="2">
        <v>105</v>
      </c>
      <c r="B107" s="1">
        <v>20</v>
      </c>
      <c r="C107" s="3">
        <f t="shared" ref="C107" si="106">$L$3-D105</f>
        <v>131</v>
      </c>
      <c r="D107" s="27">
        <f t="shared" ref="D107" si="107">D106-B107+C107</f>
        <v>163</v>
      </c>
      <c r="E107" s="3">
        <f t="shared" ref="E107" si="108">IF(D107&gt;0,D106-B107+C107,0)</f>
        <v>163</v>
      </c>
      <c r="F107" s="1">
        <f t="shared" ref="F107" si="109">IF(E105-B106-B107&gt;=0,B107,E106)</f>
        <v>20</v>
      </c>
      <c r="G107" s="1">
        <f t="shared" si="65"/>
        <v>0</v>
      </c>
      <c r="H107" s="1">
        <f t="shared" si="66"/>
        <v>0</v>
      </c>
      <c r="I107" s="1">
        <f t="shared" si="105"/>
        <v>0</v>
      </c>
    </row>
    <row r="108" spans="1:9">
      <c r="A108" s="2">
        <v>106</v>
      </c>
      <c r="B108" s="1">
        <v>29</v>
      </c>
      <c r="C108" s="1">
        <v>0</v>
      </c>
      <c r="D108" s="27">
        <f t="shared" ref="D108" si="110">D107-B108</f>
        <v>134</v>
      </c>
      <c r="E108" s="1">
        <f t="shared" ref="E108:E109" si="111">IF(D108&gt;0,D107-B108,0)</f>
        <v>134</v>
      </c>
      <c r="F108" s="1">
        <f t="shared" ref="F108" si="112">IF(D108&gt;=0,B108,E107)</f>
        <v>29</v>
      </c>
      <c r="G108" s="1">
        <f t="shared" si="65"/>
        <v>0</v>
      </c>
      <c r="H108" s="1">
        <f t="shared" si="66"/>
        <v>0</v>
      </c>
      <c r="I108" s="1">
        <f t="shared" si="105"/>
        <v>0</v>
      </c>
    </row>
    <row r="109" spans="1:9">
      <c r="A109" s="2">
        <v>107</v>
      </c>
      <c r="B109" s="1">
        <v>23</v>
      </c>
      <c r="C109" s="1">
        <v>0</v>
      </c>
      <c r="D109" s="27">
        <f t="shared" si="64"/>
        <v>111</v>
      </c>
      <c r="E109" s="1">
        <f t="shared" si="111"/>
        <v>111</v>
      </c>
      <c r="F109" s="1">
        <f t="shared" si="73"/>
        <v>23</v>
      </c>
      <c r="G109" s="1">
        <f t="shared" si="65"/>
        <v>0</v>
      </c>
      <c r="H109" s="1">
        <f t="shared" si="66"/>
        <v>0</v>
      </c>
      <c r="I109" s="1">
        <f t="shared" si="105"/>
        <v>0</v>
      </c>
    </row>
    <row r="110" spans="1:9">
      <c r="A110" s="2">
        <v>108</v>
      </c>
      <c r="B110" s="1">
        <v>18</v>
      </c>
      <c r="C110" s="1">
        <v>0</v>
      </c>
      <c r="D110" s="27">
        <f t="shared" si="64"/>
        <v>93</v>
      </c>
      <c r="E110" s="1">
        <f t="shared" si="72"/>
        <v>93</v>
      </c>
      <c r="F110" s="1">
        <f t="shared" si="73"/>
        <v>18</v>
      </c>
      <c r="G110" s="1">
        <f t="shared" si="65"/>
        <v>0</v>
      </c>
      <c r="H110" s="1">
        <f t="shared" si="66"/>
        <v>0</v>
      </c>
      <c r="I110" s="1">
        <f t="shared" si="105"/>
        <v>0</v>
      </c>
    </row>
    <row r="111" spans="1:9">
      <c r="A111" s="2">
        <v>109</v>
      </c>
      <c r="B111" s="1">
        <v>25</v>
      </c>
      <c r="C111" s="1">
        <v>0</v>
      </c>
      <c r="D111" s="27">
        <f t="shared" si="64"/>
        <v>68</v>
      </c>
      <c r="E111" s="1">
        <f t="shared" si="72"/>
        <v>68</v>
      </c>
      <c r="F111" s="1">
        <f t="shared" si="73"/>
        <v>25</v>
      </c>
      <c r="G111" s="1">
        <f t="shared" si="65"/>
        <v>0</v>
      </c>
      <c r="H111" s="1">
        <f t="shared" si="66"/>
        <v>0</v>
      </c>
      <c r="I111" s="1">
        <f t="shared" si="105"/>
        <v>0</v>
      </c>
    </row>
    <row r="112" spans="1:9">
      <c r="A112" s="2">
        <v>110</v>
      </c>
      <c r="B112" s="1">
        <v>11</v>
      </c>
      <c r="C112" s="1">
        <v>0</v>
      </c>
      <c r="D112" s="27">
        <f t="shared" si="64"/>
        <v>57</v>
      </c>
      <c r="E112" s="1">
        <f t="shared" si="72"/>
        <v>57</v>
      </c>
      <c r="F112" s="1">
        <f t="shared" si="73"/>
        <v>11</v>
      </c>
      <c r="G112" s="1">
        <f t="shared" si="65"/>
        <v>0</v>
      </c>
      <c r="H112" s="1">
        <f t="shared" si="66"/>
        <v>0</v>
      </c>
      <c r="I112" s="1">
        <f t="shared" si="105"/>
        <v>0</v>
      </c>
    </row>
    <row r="113" spans="1:9">
      <c r="A113" s="2">
        <v>111</v>
      </c>
      <c r="B113" s="1">
        <v>23</v>
      </c>
      <c r="C113" s="1">
        <v>0</v>
      </c>
      <c r="D113" s="27">
        <f t="shared" si="64"/>
        <v>34</v>
      </c>
      <c r="E113" s="1">
        <f t="shared" si="72"/>
        <v>34</v>
      </c>
      <c r="F113" s="1">
        <f t="shared" si="73"/>
        <v>23</v>
      </c>
      <c r="G113" s="1">
        <f t="shared" si="65"/>
        <v>0</v>
      </c>
      <c r="H113" s="1">
        <f t="shared" si="66"/>
        <v>0</v>
      </c>
      <c r="I113" s="1">
        <f t="shared" si="105"/>
        <v>0</v>
      </c>
    </row>
    <row r="114" spans="1:9">
      <c r="A114" s="2">
        <v>112</v>
      </c>
      <c r="B114" s="1">
        <v>25</v>
      </c>
      <c r="C114" s="3">
        <f t="shared" ref="C114" si="113">$L$3-D112</f>
        <v>143</v>
      </c>
      <c r="D114" s="27">
        <f t="shared" ref="D114" si="114">D113-B114+C114</f>
        <v>152</v>
      </c>
      <c r="E114" s="3">
        <f t="shared" ref="E114" si="115">IF(D114&gt;0,D113-B114+C114,0)</f>
        <v>152</v>
      </c>
      <c r="F114" s="1">
        <f t="shared" ref="F114" si="116">IF(E112-B113-B114&gt;=0,B114,E113)</f>
        <v>25</v>
      </c>
      <c r="G114" s="1">
        <f t="shared" si="65"/>
        <v>0</v>
      </c>
      <c r="H114" s="1">
        <f t="shared" si="66"/>
        <v>0</v>
      </c>
      <c r="I114" s="1">
        <f t="shared" si="105"/>
        <v>0</v>
      </c>
    </row>
    <row r="115" spans="1:9">
      <c r="A115" s="2">
        <v>113</v>
      </c>
      <c r="B115" s="1">
        <v>17</v>
      </c>
      <c r="C115" s="1">
        <v>0</v>
      </c>
      <c r="D115" s="27">
        <f t="shared" ref="D115" si="117">D114-B115</f>
        <v>135</v>
      </c>
      <c r="E115" s="1">
        <f t="shared" ref="E115:E116" si="118">IF(D115&gt;0,D114-B115,0)</f>
        <v>135</v>
      </c>
      <c r="F115" s="1">
        <f t="shared" ref="F115" si="119">IF(D115&gt;=0,B115,E114)</f>
        <v>17</v>
      </c>
      <c r="G115" s="1">
        <f t="shared" si="65"/>
        <v>0</v>
      </c>
      <c r="H115" s="1">
        <f t="shared" si="66"/>
        <v>0</v>
      </c>
      <c r="I115" s="1">
        <f t="shared" si="105"/>
        <v>0</v>
      </c>
    </row>
    <row r="116" spans="1:9">
      <c r="A116" s="2">
        <v>114</v>
      </c>
      <c r="B116" s="1">
        <v>11</v>
      </c>
      <c r="C116" s="1">
        <v>0</v>
      </c>
      <c r="D116" s="27">
        <f t="shared" si="64"/>
        <v>124</v>
      </c>
      <c r="E116" s="1">
        <f t="shared" si="118"/>
        <v>124</v>
      </c>
      <c r="F116" s="1">
        <f t="shared" si="73"/>
        <v>11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</row>
    <row r="117" spans="1:9">
      <c r="A117" s="2">
        <v>115</v>
      </c>
      <c r="B117" s="1">
        <v>11</v>
      </c>
      <c r="C117" s="1">
        <v>0</v>
      </c>
      <c r="D117" s="27">
        <f t="shared" si="64"/>
        <v>113</v>
      </c>
      <c r="E117" s="1">
        <f t="shared" si="72"/>
        <v>113</v>
      </c>
      <c r="F117" s="1">
        <f t="shared" si="73"/>
        <v>11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</row>
    <row r="118" spans="1:9">
      <c r="A118" s="2">
        <v>116</v>
      </c>
      <c r="B118" s="1">
        <v>19</v>
      </c>
      <c r="C118" s="1">
        <v>0</v>
      </c>
      <c r="D118" s="27">
        <f t="shared" si="64"/>
        <v>94</v>
      </c>
      <c r="E118" s="1">
        <f t="shared" si="72"/>
        <v>94</v>
      </c>
      <c r="F118" s="1">
        <f t="shared" si="73"/>
        <v>19</v>
      </c>
      <c r="G118" s="1">
        <f t="shared" si="65"/>
        <v>0</v>
      </c>
      <c r="H118" s="1">
        <f t="shared" si="66"/>
        <v>0</v>
      </c>
      <c r="I118" s="1">
        <f t="shared" si="120"/>
        <v>0</v>
      </c>
    </row>
    <row r="119" spans="1:9">
      <c r="A119" s="2">
        <v>117</v>
      </c>
      <c r="B119" s="1">
        <v>5</v>
      </c>
      <c r="C119" s="1">
        <v>0</v>
      </c>
      <c r="D119" s="27">
        <f t="shared" si="64"/>
        <v>89</v>
      </c>
      <c r="E119" s="1">
        <f t="shared" si="72"/>
        <v>89</v>
      </c>
      <c r="F119" s="1">
        <f t="shared" si="73"/>
        <v>5</v>
      </c>
      <c r="G119" s="1">
        <f t="shared" si="65"/>
        <v>0</v>
      </c>
      <c r="H119" s="1">
        <f t="shared" si="66"/>
        <v>0</v>
      </c>
      <c r="I119" s="1">
        <f t="shared" si="120"/>
        <v>0</v>
      </c>
    </row>
    <row r="120" spans="1:9">
      <c r="A120" s="2">
        <v>118</v>
      </c>
      <c r="B120" s="1">
        <v>21</v>
      </c>
      <c r="C120" s="1">
        <v>0</v>
      </c>
      <c r="D120" s="27">
        <f t="shared" si="64"/>
        <v>68</v>
      </c>
      <c r="E120" s="1">
        <f t="shared" si="72"/>
        <v>68</v>
      </c>
      <c r="F120" s="1">
        <f t="shared" si="73"/>
        <v>21</v>
      </c>
      <c r="G120" s="1">
        <f t="shared" si="65"/>
        <v>0</v>
      </c>
      <c r="H120" s="1">
        <f t="shared" si="66"/>
        <v>0</v>
      </c>
      <c r="I120" s="1">
        <f t="shared" si="120"/>
        <v>0</v>
      </c>
    </row>
    <row r="121" spans="1:9">
      <c r="A121" s="2">
        <v>119</v>
      </c>
      <c r="B121" s="1">
        <v>25</v>
      </c>
      <c r="C121" s="3">
        <f t="shared" ref="C121" si="121">$L$3-D119</f>
        <v>111</v>
      </c>
      <c r="D121" s="27">
        <f t="shared" ref="D121" si="122">D120-B121+C121</f>
        <v>154</v>
      </c>
      <c r="E121" s="3">
        <f t="shared" ref="E121" si="123">IF(D121&gt;0,D120-B121+C121,0)</f>
        <v>154</v>
      </c>
      <c r="F121" s="1">
        <f t="shared" ref="F121" si="124">IF(E119-B120-B121&gt;=0,B121,E120)</f>
        <v>25</v>
      </c>
      <c r="G121" s="1">
        <f t="shared" si="65"/>
        <v>0</v>
      </c>
      <c r="H121" s="1">
        <f t="shared" si="66"/>
        <v>0</v>
      </c>
      <c r="I121" s="1">
        <f t="shared" si="120"/>
        <v>0</v>
      </c>
    </row>
    <row r="122" spans="1:9">
      <c r="A122" s="2">
        <v>120</v>
      </c>
      <c r="B122" s="1">
        <v>19</v>
      </c>
      <c r="C122" s="1">
        <v>0</v>
      </c>
      <c r="D122" s="27">
        <f t="shared" ref="D122" si="125">D121-B122</f>
        <v>135</v>
      </c>
      <c r="E122" s="1">
        <f t="shared" ref="E122:E123" si="126">IF(D122&gt;0,D121-B122,0)</f>
        <v>135</v>
      </c>
      <c r="F122" s="1">
        <f t="shared" ref="F122" si="127">IF(D122&gt;=0,B122,E121)</f>
        <v>19</v>
      </c>
      <c r="G122" s="1">
        <f t="shared" si="65"/>
        <v>0</v>
      </c>
      <c r="H122" s="1">
        <f t="shared" si="66"/>
        <v>0</v>
      </c>
      <c r="I122" s="1">
        <f t="shared" si="120"/>
        <v>0</v>
      </c>
    </row>
    <row r="123" spans="1:9">
      <c r="A123" s="2">
        <v>121</v>
      </c>
      <c r="B123" s="1">
        <v>22</v>
      </c>
      <c r="C123" s="1">
        <v>0</v>
      </c>
      <c r="D123" s="27">
        <f t="shared" si="64"/>
        <v>113</v>
      </c>
      <c r="E123" s="1">
        <f t="shared" si="126"/>
        <v>113</v>
      </c>
      <c r="F123" s="1">
        <f t="shared" si="73"/>
        <v>22</v>
      </c>
      <c r="G123" s="1">
        <f t="shared" si="65"/>
        <v>0</v>
      </c>
      <c r="H123" s="1">
        <f t="shared" si="66"/>
        <v>0</v>
      </c>
      <c r="I123" s="1">
        <f t="shared" si="120"/>
        <v>0</v>
      </c>
    </row>
    <row r="124" spans="1:9">
      <c r="A124" s="2">
        <v>122</v>
      </c>
      <c r="B124" s="1">
        <v>14</v>
      </c>
      <c r="C124" s="1">
        <v>0</v>
      </c>
      <c r="D124" s="27">
        <f t="shared" si="64"/>
        <v>99</v>
      </c>
      <c r="E124" s="1">
        <f t="shared" si="72"/>
        <v>99</v>
      </c>
      <c r="F124" s="1">
        <f t="shared" si="73"/>
        <v>14</v>
      </c>
      <c r="G124" s="1">
        <f t="shared" si="65"/>
        <v>0</v>
      </c>
      <c r="H124" s="1">
        <f t="shared" si="66"/>
        <v>0</v>
      </c>
      <c r="I124" s="1">
        <f t="shared" si="120"/>
        <v>0</v>
      </c>
    </row>
    <row r="125" spans="1:9">
      <c r="A125" s="2">
        <v>123</v>
      </c>
      <c r="B125" s="1">
        <v>26</v>
      </c>
      <c r="C125" s="1">
        <v>0</v>
      </c>
      <c r="D125" s="27">
        <f t="shared" si="64"/>
        <v>73</v>
      </c>
      <c r="E125" s="1">
        <f t="shared" si="72"/>
        <v>73</v>
      </c>
      <c r="F125" s="1">
        <f t="shared" si="73"/>
        <v>26</v>
      </c>
      <c r="G125" s="1">
        <f t="shared" si="65"/>
        <v>0</v>
      </c>
      <c r="H125" s="1">
        <f t="shared" si="66"/>
        <v>0</v>
      </c>
      <c r="I125" s="1">
        <f t="shared" si="120"/>
        <v>0</v>
      </c>
    </row>
    <row r="126" spans="1:9">
      <c r="A126" s="2">
        <v>124</v>
      </c>
      <c r="B126" s="1">
        <v>30</v>
      </c>
      <c r="C126" s="1">
        <v>0</v>
      </c>
      <c r="D126" s="27">
        <f t="shared" si="64"/>
        <v>43</v>
      </c>
      <c r="E126" s="1">
        <f t="shared" si="72"/>
        <v>43</v>
      </c>
      <c r="F126" s="1">
        <f t="shared" si="73"/>
        <v>30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</row>
    <row r="127" spans="1:9">
      <c r="A127" s="2">
        <v>125</v>
      </c>
      <c r="B127" s="1">
        <v>18</v>
      </c>
      <c r="C127" s="1">
        <v>0</v>
      </c>
      <c r="D127" s="27">
        <f t="shared" si="64"/>
        <v>25</v>
      </c>
      <c r="E127" s="1">
        <f t="shared" si="72"/>
        <v>25</v>
      </c>
      <c r="F127" s="1">
        <f t="shared" si="73"/>
        <v>18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</row>
    <row r="128" spans="1:9">
      <c r="A128" s="2">
        <v>126</v>
      </c>
      <c r="B128" s="1">
        <v>20</v>
      </c>
      <c r="C128" s="3">
        <f t="shared" ref="C128" si="129">$L$3-D126</f>
        <v>157</v>
      </c>
      <c r="D128" s="27">
        <f t="shared" ref="D128" si="130">D127-B128+C128</f>
        <v>162</v>
      </c>
      <c r="E128" s="3">
        <f t="shared" ref="E128" si="131">IF(D128&gt;0,D127-B128+C128,0)</f>
        <v>162</v>
      </c>
      <c r="F128" s="1">
        <f t="shared" ref="F128" si="132">IF(E126-B127-B128&gt;=0,B128,E127)</f>
        <v>20</v>
      </c>
      <c r="G128" s="1">
        <f t="shared" si="65"/>
        <v>0</v>
      </c>
      <c r="H128" s="1">
        <f t="shared" si="66"/>
        <v>0</v>
      </c>
      <c r="I128" s="1">
        <f t="shared" si="128"/>
        <v>0</v>
      </c>
    </row>
    <row r="129" spans="1:9">
      <c r="A129" s="2">
        <v>127</v>
      </c>
      <c r="B129" s="1">
        <v>25</v>
      </c>
      <c r="C129" s="1">
        <v>0</v>
      </c>
      <c r="D129" s="27">
        <f t="shared" ref="D129" si="133">D128-B129</f>
        <v>137</v>
      </c>
      <c r="E129" s="1">
        <f t="shared" ref="E129:E130" si="134">IF(D129&gt;0,D128-B129,0)</f>
        <v>137</v>
      </c>
      <c r="F129" s="1">
        <f t="shared" ref="F129" si="135">IF(D129&gt;=0,B129,E128)</f>
        <v>25</v>
      </c>
      <c r="G129" s="1">
        <f t="shared" si="65"/>
        <v>0</v>
      </c>
      <c r="H129" s="1">
        <f t="shared" si="66"/>
        <v>0</v>
      </c>
      <c r="I129" s="1">
        <f t="shared" si="128"/>
        <v>0</v>
      </c>
    </row>
    <row r="130" spans="1:9">
      <c r="A130" s="2">
        <v>128</v>
      </c>
      <c r="B130" s="1">
        <v>27</v>
      </c>
      <c r="C130" s="1">
        <v>0</v>
      </c>
      <c r="D130" s="27">
        <f t="shared" si="64"/>
        <v>110</v>
      </c>
      <c r="E130" s="1">
        <f t="shared" si="134"/>
        <v>110</v>
      </c>
      <c r="F130" s="1">
        <f t="shared" si="73"/>
        <v>27</v>
      </c>
      <c r="G130" s="1">
        <f t="shared" si="65"/>
        <v>0</v>
      </c>
      <c r="H130" s="1">
        <f t="shared" si="66"/>
        <v>0</v>
      </c>
      <c r="I130" s="1">
        <f t="shared" si="128"/>
        <v>0</v>
      </c>
    </row>
    <row r="131" spans="1:9">
      <c r="A131" s="2">
        <v>129</v>
      </c>
      <c r="B131" s="1">
        <v>18</v>
      </c>
      <c r="C131" s="1">
        <v>0</v>
      </c>
      <c r="D131" s="27">
        <f t="shared" si="64"/>
        <v>92</v>
      </c>
      <c r="E131" s="1">
        <f t="shared" si="72"/>
        <v>92</v>
      </c>
      <c r="F131" s="1">
        <f t="shared" si="73"/>
        <v>18</v>
      </c>
      <c r="G131" s="1">
        <f t="shared" si="65"/>
        <v>0</v>
      </c>
      <c r="H131" s="1">
        <f t="shared" si="66"/>
        <v>0</v>
      </c>
      <c r="I131" s="1">
        <f t="shared" si="128"/>
        <v>0</v>
      </c>
    </row>
    <row r="132" spans="1:9">
      <c r="A132" s="2">
        <v>130</v>
      </c>
      <c r="B132" s="1">
        <v>34</v>
      </c>
      <c r="C132" s="1">
        <v>0</v>
      </c>
      <c r="D132" s="27">
        <f t="shared" ref="D132:D195" si="136">D131-B132</f>
        <v>58</v>
      </c>
      <c r="E132" s="1">
        <f t="shared" si="72"/>
        <v>58</v>
      </c>
      <c r="F132" s="1">
        <f t="shared" si="73"/>
        <v>34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</row>
    <row r="133" spans="1:9">
      <c r="A133" s="2">
        <v>131</v>
      </c>
      <c r="B133" s="1">
        <v>33</v>
      </c>
      <c r="C133" s="1">
        <v>0</v>
      </c>
      <c r="D133" s="27">
        <f t="shared" si="136"/>
        <v>25</v>
      </c>
      <c r="E133" s="1">
        <f t="shared" si="72"/>
        <v>25</v>
      </c>
      <c r="F133" s="1">
        <f t="shared" si="73"/>
        <v>33</v>
      </c>
      <c r="G133" s="1">
        <f t="shared" si="137"/>
        <v>0</v>
      </c>
      <c r="H133" s="1">
        <f t="shared" si="138"/>
        <v>0</v>
      </c>
      <c r="I133" s="1">
        <f t="shared" si="128"/>
        <v>0</v>
      </c>
    </row>
    <row r="134" spans="1:9">
      <c r="A134" s="2">
        <v>132</v>
      </c>
      <c r="B134" s="1">
        <v>29</v>
      </c>
      <c r="C134" s="1">
        <v>0</v>
      </c>
      <c r="D134" s="27">
        <f t="shared" si="136"/>
        <v>-4</v>
      </c>
      <c r="E134" s="1">
        <f t="shared" si="72"/>
        <v>0</v>
      </c>
      <c r="F134" s="1">
        <f t="shared" si="73"/>
        <v>25</v>
      </c>
      <c r="G134" s="1">
        <f t="shared" si="137"/>
        <v>4</v>
      </c>
      <c r="H134" s="1">
        <f t="shared" si="138"/>
        <v>1</v>
      </c>
      <c r="I134" s="1">
        <f t="shared" si="128"/>
        <v>0</v>
      </c>
    </row>
    <row r="135" spans="1:9">
      <c r="A135" s="2">
        <v>133</v>
      </c>
      <c r="B135" s="1">
        <v>19</v>
      </c>
      <c r="C135" s="3">
        <f t="shared" ref="C135" si="139">$L$3-D133</f>
        <v>175</v>
      </c>
      <c r="D135" s="27">
        <f t="shared" ref="D135" si="140">D134-B135+C135</f>
        <v>152</v>
      </c>
      <c r="E135" s="3">
        <f t="shared" ref="E135" si="141">IF(D135&gt;0,D134-B135+C135,0)</f>
        <v>152</v>
      </c>
      <c r="F135" s="1">
        <f t="shared" ref="F135" si="142">IF(E133-B134-B135&gt;=0,B135,E134)</f>
        <v>0</v>
      </c>
      <c r="G135" s="1">
        <f t="shared" si="137"/>
        <v>19</v>
      </c>
      <c r="H135" s="1">
        <f t="shared" si="138"/>
        <v>1</v>
      </c>
      <c r="I135" s="1">
        <f t="shared" si="128"/>
        <v>1</v>
      </c>
    </row>
    <row r="136" spans="1:9">
      <c r="A136" s="2">
        <v>134</v>
      </c>
      <c r="B136" s="1">
        <v>8</v>
      </c>
      <c r="C136" s="1">
        <v>0</v>
      </c>
      <c r="D136" s="27">
        <f t="shared" ref="D136" si="143">D135-B136</f>
        <v>144</v>
      </c>
      <c r="E136" s="1">
        <f t="shared" ref="E136:E197" si="144">IF(D136&gt;0,D135-B136,0)</f>
        <v>144</v>
      </c>
      <c r="F136" s="1">
        <f t="shared" ref="F136:F197" si="145">IF(D136&gt;=0,B136,E135)</f>
        <v>8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</row>
    <row r="137" spans="1:9">
      <c r="A137" s="2">
        <v>135</v>
      </c>
      <c r="B137" s="1">
        <v>18</v>
      </c>
      <c r="C137" s="1">
        <v>0</v>
      </c>
      <c r="D137" s="27">
        <f t="shared" si="136"/>
        <v>126</v>
      </c>
      <c r="E137" s="1">
        <f t="shared" si="144"/>
        <v>126</v>
      </c>
      <c r="F137" s="1">
        <f t="shared" si="145"/>
        <v>18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</row>
    <row r="138" spans="1:9">
      <c r="A138" s="2">
        <v>136</v>
      </c>
      <c r="B138" s="1">
        <v>29</v>
      </c>
      <c r="C138" s="1">
        <v>0</v>
      </c>
      <c r="D138" s="27">
        <f t="shared" si="136"/>
        <v>97</v>
      </c>
      <c r="E138" s="1">
        <f t="shared" si="144"/>
        <v>97</v>
      </c>
      <c r="F138" s="1">
        <f t="shared" si="145"/>
        <v>29</v>
      </c>
      <c r="G138" s="1">
        <f t="shared" si="137"/>
        <v>0</v>
      </c>
      <c r="H138" s="1">
        <f t="shared" si="138"/>
        <v>0</v>
      </c>
      <c r="I138" s="1">
        <f t="shared" si="146"/>
        <v>0</v>
      </c>
    </row>
    <row r="139" spans="1:9">
      <c r="A139" s="2">
        <v>137</v>
      </c>
      <c r="B139" s="1">
        <v>23</v>
      </c>
      <c r="C139" s="1">
        <v>0</v>
      </c>
      <c r="D139" s="27">
        <f t="shared" si="136"/>
        <v>74</v>
      </c>
      <c r="E139" s="1">
        <f t="shared" si="144"/>
        <v>74</v>
      </c>
      <c r="F139" s="1">
        <f t="shared" si="145"/>
        <v>23</v>
      </c>
      <c r="G139" s="1">
        <f t="shared" si="137"/>
        <v>0</v>
      </c>
      <c r="H139" s="1">
        <f t="shared" si="138"/>
        <v>0</v>
      </c>
      <c r="I139" s="1">
        <f t="shared" si="146"/>
        <v>0</v>
      </c>
    </row>
    <row r="140" spans="1:9">
      <c r="A140" s="2">
        <v>138</v>
      </c>
      <c r="B140" s="1">
        <v>36</v>
      </c>
      <c r="C140" s="1">
        <v>0</v>
      </c>
      <c r="D140" s="27">
        <f t="shared" si="136"/>
        <v>38</v>
      </c>
      <c r="E140" s="1">
        <f t="shared" si="144"/>
        <v>38</v>
      </c>
      <c r="F140" s="1">
        <f t="shared" si="145"/>
        <v>36</v>
      </c>
      <c r="G140" s="1">
        <f t="shared" si="137"/>
        <v>0</v>
      </c>
      <c r="H140" s="1">
        <f t="shared" si="138"/>
        <v>0</v>
      </c>
      <c r="I140" s="1">
        <f t="shared" si="146"/>
        <v>0</v>
      </c>
    </row>
    <row r="141" spans="1:9">
      <c r="A141" s="2">
        <v>139</v>
      </c>
      <c r="B141" s="1">
        <v>10</v>
      </c>
      <c r="C141" s="1">
        <v>0</v>
      </c>
      <c r="D141" s="27">
        <f t="shared" si="136"/>
        <v>28</v>
      </c>
      <c r="E141" s="1">
        <f t="shared" si="144"/>
        <v>28</v>
      </c>
      <c r="F141" s="1">
        <f t="shared" si="145"/>
        <v>10</v>
      </c>
      <c r="G141" s="1">
        <f t="shared" si="137"/>
        <v>0</v>
      </c>
      <c r="H141" s="1">
        <f t="shared" si="138"/>
        <v>0</v>
      </c>
      <c r="I141" s="1">
        <f t="shared" si="146"/>
        <v>0</v>
      </c>
    </row>
    <row r="142" spans="1:9">
      <c r="A142" s="2">
        <v>140</v>
      </c>
      <c r="B142" s="1">
        <v>14</v>
      </c>
      <c r="C142" s="3">
        <f t="shared" ref="C142" si="147">$L$3-D140</f>
        <v>162</v>
      </c>
      <c r="D142" s="27">
        <f t="shared" ref="D142" si="148">D141-B142+C142</f>
        <v>176</v>
      </c>
      <c r="E142" s="3">
        <f t="shared" ref="E142" si="149">IF(D142&gt;0,D141-B142+C142,0)</f>
        <v>176</v>
      </c>
      <c r="F142" s="1">
        <f t="shared" ref="F142" si="150">IF(E140-B141-B142&gt;=0,B142,E141)</f>
        <v>14</v>
      </c>
      <c r="G142" s="1">
        <f t="shared" si="137"/>
        <v>0</v>
      </c>
      <c r="H142" s="1">
        <f t="shared" si="138"/>
        <v>0</v>
      </c>
      <c r="I142" s="1">
        <f t="shared" si="146"/>
        <v>0</v>
      </c>
    </row>
    <row r="143" spans="1:9">
      <c r="A143" s="2">
        <v>141</v>
      </c>
      <c r="B143" s="1">
        <v>19</v>
      </c>
      <c r="C143" s="1">
        <v>0</v>
      </c>
      <c r="D143" s="27">
        <f t="shared" ref="D143" si="151">D142-B143</f>
        <v>157</v>
      </c>
      <c r="E143" s="1">
        <f t="shared" ref="E143:E144" si="152">IF(D143&gt;0,D142-B143,0)</f>
        <v>157</v>
      </c>
      <c r="F143" s="1">
        <f t="shared" ref="F143" si="153">IF(D143&gt;=0,B143,E142)</f>
        <v>19</v>
      </c>
      <c r="G143" s="1">
        <f t="shared" si="137"/>
        <v>0</v>
      </c>
      <c r="H143" s="1">
        <f t="shared" si="138"/>
        <v>0</v>
      </c>
      <c r="I143" s="1">
        <f t="shared" si="146"/>
        <v>0</v>
      </c>
    </row>
    <row r="144" spans="1:9">
      <c r="A144" s="2">
        <v>142</v>
      </c>
      <c r="B144" s="1">
        <v>18</v>
      </c>
      <c r="C144" s="1">
        <v>0</v>
      </c>
      <c r="D144" s="27">
        <f t="shared" si="136"/>
        <v>139</v>
      </c>
      <c r="E144" s="1">
        <f t="shared" si="152"/>
        <v>139</v>
      </c>
      <c r="F144" s="1">
        <f t="shared" si="145"/>
        <v>18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</row>
    <row r="145" spans="1:9">
      <c r="A145" s="2">
        <v>143</v>
      </c>
      <c r="B145" s="1">
        <v>23</v>
      </c>
      <c r="C145" s="1">
        <v>0</v>
      </c>
      <c r="D145" s="27">
        <f t="shared" si="136"/>
        <v>116</v>
      </c>
      <c r="E145" s="1">
        <f t="shared" si="144"/>
        <v>116</v>
      </c>
      <c r="F145" s="1">
        <f t="shared" si="145"/>
        <v>23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</row>
    <row r="146" spans="1:9">
      <c r="A146" s="2">
        <v>144</v>
      </c>
      <c r="B146" s="1">
        <v>38</v>
      </c>
      <c r="C146" s="1">
        <v>0</v>
      </c>
      <c r="D146" s="27">
        <f t="shared" si="136"/>
        <v>78</v>
      </c>
      <c r="E146" s="1">
        <f t="shared" si="144"/>
        <v>78</v>
      </c>
      <c r="F146" s="1">
        <f t="shared" si="145"/>
        <v>38</v>
      </c>
      <c r="G146" s="1">
        <f t="shared" si="137"/>
        <v>0</v>
      </c>
      <c r="H146" s="1">
        <f t="shared" si="138"/>
        <v>0</v>
      </c>
      <c r="I146" s="1">
        <f t="shared" si="154"/>
        <v>0</v>
      </c>
    </row>
    <row r="147" spans="1:9">
      <c r="A147" s="2">
        <v>145</v>
      </c>
      <c r="B147" s="1">
        <v>3</v>
      </c>
      <c r="C147" s="1">
        <v>0</v>
      </c>
      <c r="D147" s="27">
        <f t="shared" si="136"/>
        <v>75</v>
      </c>
      <c r="E147" s="1">
        <f t="shared" si="144"/>
        <v>75</v>
      </c>
      <c r="F147" s="1">
        <f t="shared" si="145"/>
        <v>3</v>
      </c>
      <c r="G147" s="1">
        <f t="shared" si="137"/>
        <v>0</v>
      </c>
      <c r="H147" s="1">
        <f t="shared" si="138"/>
        <v>0</v>
      </c>
      <c r="I147" s="1">
        <f t="shared" si="154"/>
        <v>0</v>
      </c>
    </row>
    <row r="148" spans="1:9">
      <c r="A148" s="2">
        <v>146</v>
      </c>
      <c r="B148" s="1">
        <v>27</v>
      </c>
      <c r="C148" s="1">
        <v>0</v>
      </c>
      <c r="D148" s="27">
        <f t="shared" si="136"/>
        <v>48</v>
      </c>
      <c r="E148" s="1">
        <f t="shared" si="144"/>
        <v>48</v>
      </c>
      <c r="F148" s="1">
        <f t="shared" si="145"/>
        <v>27</v>
      </c>
      <c r="G148" s="1">
        <f t="shared" si="137"/>
        <v>0</v>
      </c>
      <c r="H148" s="1">
        <f t="shared" si="138"/>
        <v>0</v>
      </c>
      <c r="I148" s="1">
        <f t="shared" si="154"/>
        <v>0</v>
      </c>
    </row>
    <row r="149" spans="1:9">
      <c r="A149" s="2">
        <v>147</v>
      </c>
      <c r="B149" s="1">
        <v>21</v>
      </c>
      <c r="C149" s="3">
        <f t="shared" ref="C149" si="155">$L$3-D147</f>
        <v>125</v>
      </c>
      <c r="D149" s="27">
        <f t="shared" ref="D149" si="156">D148-B149+C149</f>
        <v>152</v>
      </c>
      <c r="E149" s="3">
        <f t="shared" ref="E149" si="157">IF(D149&gt;0,D148-B149+C149,0)</f>
        <v>152</v>
      </c>
      <c r="F149" s="1">
        <f t="shared" ref="F149" si="158">IF(E147-B148-B149&gt;=0,B149,E148)</f>
        <v>21</v>
      </c>
      <c r="G149" s="1">
        <f t="shared" si="137"/>
        <v>0</v>
      </c>
      <c r="H149" s="1">
        <f t="shared" si="138"/>
        <v>0</v>
      </c>
      <c r="I149" s="1">
        <f t="shared" si="154"/>
        <v>0</v>
      </c>
    </row>
    <row r="150" spans="1:9">
      <c r="A150" s="2">
        <v>148</v>
      </c>
      <c r="B150" s="1">
        <v>22</v>
      </c>
      <c r="C150" s="1">
        <v>0</v>
      </c>
      <c r="D150" s="27">
        <f t="shared" ref="D150" si="159">D149-B150</f>
        <v>130</v>
      </c>
      <c r="E150" s="1">
        <f t="shared" ref="E150:E151" si="160">IF(D150&gt;0,D149-B150,0)</f>
        <v>130</v>
      </c>
      <c r="F150" s="1">
        <f t="shared" ref="F150" si="161">IF(D150&gt;=0,B150,E149)</f>
        <v>22</v>
      </c>
      <c r="G150" s="1">
        <f t="shared" si="137"/>
        <v>0</v>
      </c>
      <c r="H150" s="1">
        <f t="shared" si="138"/>
        <v>0</v>
      </c>
      <c r="I150" s="1">
        <f t="shared" si="154"/>
        <v>0</v>
      </c>
    </row>
    <row r="151" spans="1:9">
      <c r="A151" s="2">
        <v>149</v>
      </c>
      <c r="B151" s="1">
        <v>27</v>
      </c>
      <c r="C151" s="1">
        <v>0</v>
      </c>
      <c r="D151" s="27">
        <f t="shared" si="136"/>
        <v>103</v>
      </c>
      <c r="E151" s="1">
        <f t="shared" si="160"/>
        <v>103</v>
      </c>
      <c r="F151" s="1">
        <f t="shared" si="145"/>
        <v>27</v>
      </c>
      <c r="G151" s="1">
        <f t="shared" si="137"/>
        <v>0</v>
      </c>
      <c r="H151" s="1">
        <f t="shared" si="138"/>
        <v>0</v>
      </c>
      <c r="I151" s="1">
        <f t="shared" si="154"/>
        <v>0</v>
      </c>
    </row>
    <row r="152" spans="1:9">
      <c r="A152" s="2">
        <v>150</v>
      </c>
      <c r="B152" s="1">
        <v>8</v>
      </c>
      <c r="C152" s="1">
        <v>0</v>
      </c>
      <c r="D152" s="27">
        <f t="shared" si="136"/>
        <v>95</v>
      </c>
      <c r="E152" s="1">
        <f t="shared" si="144"/>
        <v>95</v>
      </c>
      <c r="F152" s="1">
        <f t="shared" si="145"/>
        <v>8</v>
      </c>
      <c r="G152" s="1">
        <f t="shared" si="137"/>
        <v>0</v>
      </c>
      <c r="H152" s="1">
        <f t="shared" si="138"/>
        <v>0</v>
      </c>
      <c r="I152" s="1">
        <f t="shared" si="154"/>
        <v>0</v>
      </c>
    </row>
    <row r="153" spans="1:9">
      <c r="A153" s="2">
        <v>151</v>
      </c>
      <c r="B153" s="1">
        <v>12</v>
      </c>
      <c r="C153" s="1">
        <v>0</v>
      </c>
      <c r="D153" s="27">
        <f t="shared" si="136"/>
        <v>83</v>
      </c>
      <c r="E153" s="1">
        <f t="shared" si="144"/>
        <v>83</v>
      </c>
      <c r="F153" s="1">
        <f t="shared" si="145"/>
        <v>12</v>
      </c>
      <c r="G153" s="1">
        <f t="shared" si="137"/>
        <v>0</v>
      </c>
      <c r="H153" s="1">
        <f t="shared" si="138"/>
        <v>0</v>
      </c>
      <c r="I153" s="1">
        <f t="shared" si="154"/>
        <v>0</v>
      </c>
    </row>
    <row r="154" spans="1:9">
      <c r="A154" s="2">
        <v>152</v>
      </c>
      <c r="B154" s="1">
        <v>17</v>
      </c>
      <c r="C154" s="1">
        <v>0</v>
      </c>
      <c r="D154" s="27">
        <f t="shared" si="136"/>
        <v>66</v>
      </c>
      <c r="E154" s="1">
        <f t="shared" si="144"/>
        <v>66</v>
      </c>
      <c r="F154" s="1">
        <f t="shared" si="145"/>
        <v>17</v>
      </c>
      <c r="G154" s="1">
        <f t="shared" si="137"/>
        <v>0</v>
      </c>
      <c r="H154" s="1">
        <f t="shared" si="138"/>
        <v>0</v>
      </c>
      <c r="I154" s="1">
        <f t="shared" si="154"/>
        <v>0</v>
      </c>
    </row>
    <row r="155" spans="1:9">
      <c r="A155" s="2">
        <v>153</v>
      </c>
      <c r="B155" s="1">
        <v>33</v>
      </c>
      <c r="C155" s="1">
        <v>0</v>
      </c>
      <c r="D155" s="27">
        <f t="shared" si="136"/>
        <v>33</v>
      </c>
      <c r="E155" s="1">
        <f t="shared" si="144"/>
        <v>33</v>
      </c>
      <c r="F155" s="1">
        <f t="shared" si="145"/>
        <v>33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</row>
    <row r="156" spans="1:9">
      <c r="A156" s="2">
        <v>154</v>
      </c>
      <c r="B156" s="1">
        <v>14</v>
      </c>
      <c r="C156" s="3">
        <f t="shared" ref="C156" si="162">$L$3-D154</f>
        <v>134</v>
      </c>
      <c r="D156" s="27">
        <f t="shared" ref="D156" si="163">D155-B156+C156</f>
        <v>153</v>
      </c>
      <c r="E156" s="3">
        <f t="shared" ref="E156" si="164">IF(D156&gt;0,D155-B156+C156,0)</f>
        <v>153</v>
      </c>
      <c r="F156" s="1">
        <f t="shared" ref="F156" si="165">IF(E154-B155-B156&gt;=0,B156,E155)</f>
        <v>14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</row>
    <row r="157" spans="1:9">
      <c r="A157" s="2">
        <v>155</v>
      </c>
      <c r="B157" s="1">
        <v>24</v>
      </c>
      <c r="C157" s="1">
        <v>0</v>
      </c>
      <c r="D157" s="27">
        <f t="shared" ref="D157" si="167">D156-B157</f>
        <v>129</v>
      </c>
      <c r="E157" s="1">
        <f t="shared" ref="E157:E158" si="168">IF(D157&gt;0,D156-B157,0)</f>
        <v>129</v>
      </c>
      <c r="F157" s="1">
        <f t="shared" ref="F157" si="169">IF(D157&gt;=0,B157,E156)</f>
        <v>24</v>
      </c>
      <c r="G157" s="1">
        <f t="shared" si="137"/>
        <v>0</v>
      </c>
      <c r="H157" s="1">
        <f t="shared" si="138"/>
        <v>0</v>
      </c>
      <c r="I157" s="1">
        <f t="shared" si="166"/>
        <v>0</v>
      </c>
    </row>
    <row r="158" spans="1:9">
      <c r="A158" s="2">
        <v>156</v>
      </c>
      <c r="B158" s="1">
        <v>30</v>
      </c>
      <c r="C158" s="1">
        <v>0</v>
      </c>
      <c r="D158" s="27">
        <f t="shared" si="136"/>
        <v>99</v>
      </c>
      <c r="E158" s="1">
        <f t="shared" si="168"/>
        <v>99</v>
      </c>
      <c r="F158" s="1">
        <f t="shared" si="145"/>
        <v>30</v>
      </c>
      <c r="G158" s="1">
        <f t="shared" si="137"/>
        <v>0</v>
      </c>
      <c r="H158" s="1">
        <f t="shared" si="138"/>
        <v>0</v>
      </c>
      <c r="I158" s="1">
        <f t="shared" si="166"/>
        <v>0</v>
      </c>
    </row>
    <row r="159" spans="1:9">
      <c r="A159" s="2">
        <v>157</v>
      </c>
      <c r="B159" s="1">
        <v>30</v>
      </c>
      <c r="C159" s="1">
        <v>0</v>
      </c>
      <c r="D159" s="27">
        <f t="shared" si="136"/>
        <v>69</v>
      </c>
      <c r="E159" s="1">
        <f t="shared" si="144"/>
        <v>69</v>
      </c>
      <c r="F159" s="1">
        <f t="shared" si="145"/>
        <v>30</v>
      </c>
      <c r="G159" s="1">
        <f t="shared" si="137"/>
        <v>0</v>
      </c>
      <c r="H159" s="1">
        <f t="shared" si="138"/>
        <v>0</v>
      </c>
      <c r="I159" s="1">
        <f t="shared" si="166"/>
        <v>0</v>
      </c>
    </row>
    <row r="160" spans="1:9">
      <c r="A160" s="2">
        <v>158</v>
      </c>
      <c r="B160" s="1">
        <v>7</v>
      </c>
      <c r="C160" s="1">
        <v>0</v>
      </c>
      <c r="D160" s="27">
        <f t="shared" si="136"/>
        <v>62</v>
      </c>
      <c r="E160" s="1">
        <f t="shared" si="144"/>
        <v>62</v>
      </c>
      <c r="F160" s="1">
        <f t="shared" si="145"/>
        <v>7</v>
      </c>
      <c r="G160" s="1">
        <f t="shared" si="137"/>
        <v>0</v>
      </c>
      <c r="H160" s="1">
        <f t="shared" si="138"/>
        <v>0</v>
      </c>
      <c r="I160" s="1">
        <f t="shared" si="166"/>
        <v>0</v>
      </c>
    </row>
    <row r="161" spans="1:9">
      <c r="A161" s="2">
        <v>159</v>
      </c>
      <c r="B161" s="1">
        <v>15</v>
      </c>
      <c r="C161" s="1">
        <v>0</v>
      </c>
      <c r="D161" s="27">
        <f t="shared" si="136"/>
        <v>47</v>
      </c>
      <c r="E161" s="1">
        <f t="shared" si="144"/>
        <v>47</v>
      </c>
      <c r="F161" s="1">
        <f t="shared" si="145"/>
        <v>15</v>
      </c>
      <c r="G161" s="1">
        <f t="shared" si="137"/>
        <v>0</v>
      </c>
      <c r="H161" s="1">
        <f t="shared" si="138"/>
        <v>0</v>
      </c>
      <c r="I161" s="1">
        <f t="shared" si="166"/>
        <v>0</v>
      </c>
    </row>
    <row r="162" spans="1:9">
      <c r="A162" s="2">
        <v>160</v>
      </c>
      <c r="B162" s="1">
        <v>24</v>
      </c>
      <c r="C162" s="1">
        <v>0</v>
      </c>
      <c r="D162" s="27">
        <f t="shared" si="136"/>
        <v>23</v>
      </c>
      <c r="E162" s="1">
        <f t="shared" si="144"/>
        <v>23</v>
      </c>
      <c r="F162" s="1">
        <f t="shared" si="145"/>
        <v>24</v>
      </c>
      <c r="G162" s="1">
        <f t="shared" si="137"/>
        <v>0</v>
      </c>
      <c r="H162" s="1">
        <f t="shared" si="138"/>
        <v>0</v>
      </c>
      <c r="I162" s="1">
        <f t="shared" si="166"/>
        <v>0</v>
      </c>
    </row>
    <row r="163" spans="1:9">
      <c r="A163" s="2">
        <v>161</v>
      </c>
      <c r="B163" s="1">
        <v>21</v>
      </c>
      <c r="C163" s="3">
        <f t="shared" ref="C163" si="170">$L$3-D161</f>
        <v>153</v>
      </c>
      <c r="D163" s="27">
        <f t="shared" ref="D163" si="171">D162-B163+C163</f>
        <v>155</v>
      </c>
      <c r="E163" s="3">
        <f t="shared" ref="E163" si="172">IF(D163&gt;0,D162-B163+C163,0)</f>
        <v>155</v>
      </c>
      <c r="F163" s="1">
        <f t="shared" ref="F163" si="173">IF(E161-B162-B163&gt;=0,B163,E162)</f>
        <v>21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</row>
    <row r="164" spans="1:9">
      <c r="A164" s="2">
        <v>162</v>
      </c>
      <c r="B164" s="1">
        <v>5</v>
      </c>
      <c r="C164" s="1">
        <v>0</v>
      </c>
      <c r="D164" s="27">
        <f t="shared" ref="D164" si="174">D163-B164</f>
        <v>150</v>
      </c>
      <c r="E164" s="1">
        <f t="shared" ref="E164:E165" si="175">IF(D164&gt;0,D163-B164,0)</f>
        <v>150</v>
      </c>
      <c r="F164" s="1">
        <f t="shared" ref="F164" si="176">IF(D164&gt;=0,B164,E163)</f>
        <v>5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</row>
    <row r="165" spans="1:9">
      <c r="A165" s="2">
        <v>163</v>
      </c>
      <c r="B165" s="1">
        <v>17</v>
      </c>
      <c r="C165" s="1">
        <v>0</v>
      </c>
      <c r="D165" s="27">
        <f t="shared" si="136"/>
        <v>133</v>
      </c>
      <c r="E165" s="1">
        <f t="shared" si="175"/>
        <v>133</v>
      </c>
      <c r="F165" s="1">
        <f t="shared" si="145"/>
        <v>17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</row>
    <row r="166" spans="1:9">
      <c r="A166" s="2">
        <v>164</v>
      </c>
      <c r="B166" s="1">
        <v>9</v>
      </c>
      <c r="C166" s="1">
        <v>0</v>
      </c>
      <c r="D166" s="27">
        <f t="shared" si="136"/>
        <v>124</v>
      </c>
      <c r="E166" s="1">
        <f t="shared" si="144"/>
        <v>124</v>
      </c>
      <c r="F166" s="1">
        <f t="shared" si="145"/>
        <v>9</v>
      </c>
      <c r="G166" s="1">
        <f t="shared" si="137"/>
        <v>0</v>
      </c>
      <c r="H166" s="1">
        <f t="shared" si="138"/>
        <v>0</v>
      </c>
      <c r="I166" s="1">
        <f t="shared" si="177"/>
        <v>0</v>
      </c>
    </row>
    <row r="167" spans="1:9">
      <c r="A167" s="2">
        <v>165</v>
      </c>
      <c r="B167" s="1">
        <v>19</v>
      </c>
      <c r="C167" s="1">
        <v>0</v>
      </c>
      <c r="D167" s="27">
        <f t="shared" si="136"/>
        <v>105</v>
      </c>
      <c r="E167" s="1">
        <f t="shared" si="144"/>
        <v>105</v>
      </c>
      <c r="F167" s="1">
        <f t="shared" si="145"/>
        <v>19</v>
      </c>
      <c r="G167" s="1">
        <f t="shared" si="137"/>
        <v>0</v>
      </c>
      <c r="H167" s="1">
        <f t="shared" si="138"/>
        <v>0</v>
      </c>
      <c r="I167" s="1">
        <f t="shared" si="177"/>
        <v>0</v>
      </c>
    </row>
    <row r="168" spans="1:9">
      <c r="A168" s="2">
        <v>166</v>
      </c>
      <c r="B168" s="1">
        <v>20</v>
      </c>
      <c r="C168" s="1">
        <v>0</v>
      </c>
      <c r="D168" s="27">
        <f t="shared" si="136"/>
        <v>85</v>
      </c>
      <c r="E168" s="1">
        <f t="shared" si="144"/>
        <v>85</v>
      </c>
      <c r="F168" s="1">
        <f t="shared" si="145"/>
        <v>20</v>
      </c>
      <c r="G168" s="1">
        <f t="shared" si="137"/>
        <v>0</v>
      </c>
      <c r="H168" s="1">
        <f t="shared" si="138"/>
        <v>0</v>
      </c>
      <c r="I168" s="1">
        <f t="shared" si="177"/>
        <v>0</v>
      </c>
    </row>
    <row r="169" spans="1:9">
      <c r="A169" s="2">
        <v>167</v>
      </c>
      <c r="B169" s="1">
        <v>20</v>
      </c>
      <c r="C169" s="1">
        <v>0</v>
      </c>
      <c r="D169" s="27">
        <f t="shared" si="136"/>
        <v>65</v>
      </c>
      <c r="E169" s="1">
        <f t="shared" si="144"/>
        <v>65</v>
      </c>
      <c r="F169" s="1">
        <f t="shared" si="145"/>
        <v>20</v>
      </c>
      <c r="G169" s="1">
        <f t="shared" si="137"/>
        <v>0</v>
      </c>
      <c r="H169" s="1">
        <f t="shared" si="138"/>
        <v>0</v>
      </c>
      <c r="I169" s="1">
        <f t="shared" si="177"/>
        <v>0</v>
      </c>
    </row>
    <row r="170" spans="1:9">
      <c r="A170" s="2">
        <v>168</v>
      </c>
      <c r="B170" s="1">
        <v>29</v>
      </c>
      <c r="C170" s="3">
        <f t="shared" ref="C170" si="178">$L$3-D168</f>
        <v>115</v>
      </c>
      <c r="D170" s="27">
        <f t="shared" ref="D170" si="179">D169-B170+C170</f>
        <v>151</v>
      </c>
      <c r="E170" s="3">
        <f t="shared" ref="E170" si="180">IF(D170&gt;0,D169-B170+C170,0)</f>
        <v>151</v>
      </c>
      <c r="F170" s="1">
        <f t="shared" ref="F170" si="181">IF(E168-B169-B170&gt;=0,B170,E169)</f>
        <v>29</v>
      </c>
      <c r="G170" s="1">
        <f t="shared" si="137"/>
        <v>0</v>
      </c>
      <c r="H170" s="1">
        <f t="shared" si="138"/>
        <v>0</v>
      </c>
      <c r="I170" s="1">
        <f t="shared" si="177"/>
        <v>0</v>
      </c>
    </row>
    <row r="171" spans="1:9">
      <c r="A171" s="2">
        <v>169</v>
      </c>
      <c r="B171" s="1">
        <v>24</v>
      </c>
      <c r="C171" s="1">
        <v>0</v>
      </c>
      <c r="D171" s="27">
        <f t="shared" ref="D171" si="182">D170-B171</f>
        <v>127</v>
      </c>
      <c r="E171" s="1">
        <f t="shared" ref="E171:E172" si="183">IF(D171&gt;0,D170-B171,0)</f>
        <v>127</v>
      </c>
      <c r="F171" s="1">
        <f t="shared" ref="F171" si="184">IF(D171&gt;=0,B171,E170)</f>
        <v>24</v>
      </c>
      <c r="G171" s="1">
        <f t="shared" si="137"/>
        <v>0</v>
      </c>
      <c r="H171" s="1">
        <f t="shared" si="138"/>
        <v>0</v>
      </c>
      <c r="I171" s="1">
        <f t="shared" si="177"/>
        <v>0</v>
      </c>
    </row>
    <row r="172" spans="1:9">
      <c r="A172" s="2">
        <v>170</v>
      </c>
      <c r="B172" s="1">
        <v>22</v>
      </c>
      <c r="C172" s="1">
        <v>0</v>
      </c>
      <c r="D172" s="27">
        <f t="shared" si="136"/>
        <v>105</v>
      </c>
      <c r="E172" s="1">
        <f t="shared" si="183"/>
        <v>105</v>
      </c>
      <c r="F172" s="1">
        <f t="shared" si="145"/>
        <v>22</v>
      </c>
      <c r="G172" s="1">
        <f t="shared" si="137"/>
        <v>0</v>
      </c>
      <c r="H172" s="1">
        <f t="shared" si="138"/>
        <v>0</v>
      </c>
      <c r="I172" s="1">
        <f t="shared" si="177"/>
        <v>0</v>
      </c>
    </row>
    <row r="173" spans="1:9">
      <c r="A173" s="2">
        <v>171</v>
      </c>
      <c r="B173" s="1">
        <v>11</v>
      </c>
      <c r="C173" s="1">
        <v>0</v>
      </c>
      <c r="D173" s="27">
        <f t="shared" si="136"/>
        <v>94</v>
      </c>
      <c r="E173" s="1">
        <f t="shared" si="144"/>
        <v>94</v>
      </c>
      <c r="F173" s="1">
        <f t="shared" si="145"/>
        <v>11</v>
      </c>
      <c r="G173" s="1">
        <f t="shared" si="137"/>
        <v>0</v>
      </c>
      <c r="H173" s="1">
        <f t="shared" si="138"/>
        <v>0</v>
      </c>
      <c r="I173" s="1">
        <f t="shared" si="177"/>
        <v>0</v>
      </c>
    </row>
    <row r="174" spans="1:9">
      <c r="A174" s="2">
        <v>172</v>
      </c>
      <c r="B174" s="1">
        <v>26</v>
      </c>
      <c r="C174" s="1">
        <v>0</v>
      </c>
      <c r="D174" s="27">
        <f t="shared" si="136"/>
        <v>68</v>
      </c>
      <c r="E174" s="1">
        <f t="shared" si="144"/>
        <v>68</v>
      </c>
      <c r="F174" s="1">
        <f t="shared" si="145"/>
        <v>26</v>
      </c>
      <c r="G174" s="1">
        <f t="shared" si="137"/>
        <v>0</v>
      </c>
      <c r="H174" s="1">
        <f t="shared" si="138"/>
        <v>0</v>
      </c>
      <c r="I174" s="1">
        <f t="shared" si="177"/>
        <v>0</v>
      </c>
    </row>
    <row r="175" spans="1:9">
      <c r="A175" s="2">
        <v>173</v>
      </c>
      <c r="B175" s="1">
        <v>20</v>
      </c>
      <c r="C175" s="1">
        <v>0</v>
      </c>
      <c r="D175" s="27">
        <f t="shared" si="136"/>
        <v>48</v>
      </c>
      <c r="E175" s="1">
        <f t="shared" si="144"/>
        <v>48</v>
      </c>
      <c r="F175" s="1">
        <f t="shared" si="145"/>
        <v>20</v>
      </c>
      <c r="G175" s="1">
        <f t="shared" si="137"/>
        <v>0</v>
      </c>
      <c r="H175" s="1">
        <f t="shared" si="138"/>
        <v>0</v>
      </c>
      <c r="I175" s="1">
        <f t="shared" si="177"/>
        <v>0</v>
      </c>
    </row>
    <row r="176" spans="1:9">
      <c r="A176" s="2">
        <v>174</v>
      </c>
      <c r="B176" s="1">
        <v>8</v>
      </c>
      <c r="C176" s="1">
        <v>0</v>
      </c>
      <c r="D176" s="27">
        <f t="shared" si="136"/>
        <v>40</v>
      </c>
      <c r="E176" s="1">
        <f t="shared" si="144"/>
        <v>40</v>
      </c>
      <c r="F176" s="1">
        <f t="shared" si="145"/>
        <v>8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</row>
    <row r="177" spans="1:9">
      <c r="A177" s="2">
        <v>175</v>
      </c>
      <c r="B177" s="1">
        <v>24</v>
      </c>
      <c r="C177" s="3">
        <f t="shared" ref="C177" si="185">$L$3-D175</f>
        <v>152</v>
      </c>
      <c r="D177" s="27">
        <f t="shared" ref="D177" si="186">D176-B177+C177</f>
        <v>168</v>
      </c>
      <c r="E177" s="3">
        <f t="shared" ref="E177" si="187">IF(D177&gt;0,D176-B177+C177,0)</f>
        <v>168</v>
      </c>
      <c r="F177" s="1">
        <f t="shared" ref="F177" si="188">IF(E175-B176-B177&gt;=0,B177,E176)</f>
        <v>24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</row>
    <row r="178" spans="1:9">
      <c r="A178" s="2">
        <v>176</v>
      </c>
      <c r="B178" s="1">
        <v>20</v>
      </c>
      <c r="C178" s="1">
        <v>0</v>
      </c>
      <c r="D178" s="27">
        <f t="shared" ref="D178" si="190">D177-B178</f>
        <v>148</v>
      </c>
      <c r="E178" s="1">
        <f t="shared" ref="E178:E179" si="191">IF(D178&gt;0,D177-B178,0)</f>
        <v>148</v>
      </c>
      <c r="F178" s="1">
        <f t="shared" ref="F178" si="192">IF(D178&gt;=0,B178,E177)</f>
        <v>20</v>
      </c>
      <c r="G178" s="1">
        <f t="shared" si="137"/>
        <v>0</v>
      </c>
      <c r="H178" s="1">
        <f t="shared" si="138"/>
        <v>0</v>
      </c>
      <c r="I178" s="1">
        <f t="shared" si="189"/>
        <v>0</v>
      </c>
    </row>
    <row r="179" spans="1:9">
      <c r="A179" s="2">
        <v>177</v>
      </c>
      <c r="B179" s="1">
        <v>9</v>
      </c>
      <c r="C179" s="1">
        <v>0</v>
      </c>
      <c r="D179" s="27">
        <f t="shared" si="136"/>
        <v>139</v>
      </c>
      <c r="E179" s="1">
        <f t="shared" si="191"/>
        <v>139</v>
      </c>
      <c r="F179" s="1">
        <f t="shared" si="145"/>
        <v>9</v>
      </c>
      <c r="G179" s="1">
        <f t="shared" si="137"/>
        <v>0</v>
      </c>
      <c r="H179" s="1">
        <f t="shared" si="138"/>
        <v>0</v>
      </c>
      <c r="I179" s="1">
        <f t="shared" si="189"/>
        <v>0</v>
      </c>
    </row>
    <row r="180" spans="1:9">
      <c r="A180" s="2">
        <v>178</v>
      </c>
      <c r="B180" s="1">
        <v>30</v>
      </c>
      <c r="C180" s="1">
        <v>0</v>
      </c>
      <c r="D180" s="27">
        <f t="shared" si="136"/>
        <v>109</v>
      </c>
      <c r="E180" s="1">
        <f t="shared" si="144"/>
        <v>109</v>
      </c>
      <c r="F180" s="1">
        <f t="shared" si="145"/>
        <v>30</v>
      </c>
      <c r="G180" s="1">
        <f t="shared" si="137"/>
        <v>0</v>
      </c>
      <c r="H180" s="1">
        <f t="shared" si="138"/>
        <v>0</v>
      </c>
      <c r="I180" s="1">
        <f t="shared" si="189"/>
        <v>0</v>
      </c>
    </row>
    <row r="181" spans="1:9">
      <c r="A181" s="2">
        <v>179</v>
      </c>
      <c r="B181" s="1">
        <v>11</v>
      </c>
      <c r="C181" s="1">
        <v>0</v>
      </c>
      <c r="D181" s="27">
        <f t="shared" si="136"/>
        <v>98</v>
      </c>
      <c r="E181" s="1">
        <f t="shared" si="144"/>
        <v>98</v>
      </c>
      <c r="F181" s="1">
        <f t="shared" si="145"/>
        <v>11</v>
      </c>
      <c r="G181" s="1">
        <f t="shared" si="137"/>
        <v>0</v>
      </c>
      <c r="H181" s="1">
        <f t="shared" si="138"/>
        <v>0</v>
      </c>
      <c r="I181" s="1">
        <f t="shared" si="189"/>
        <v>0</v>
      </c>
    </row>
    <row r="182" spans="1:9">
      <c r="A182" s="2">
        <v>180</v>
      </c>
      <c r="B182" s="1">
        <v>24</v>
      </c>
      <c r="C182" s="1">
        <v>0</v>
      </c>
      <c r="D182" s="27">
        <f t="shared" si="136"/>
        <v>74</v>
      </c>
      <c r="E182" s="1">
        <f t="shared" si="144"/>
        <v>74</v>
      </c>
      <c r="F182" s="1">
        <f t="shared" si="145"/>
        <v>24</v>
      </c>
      <c r="G182" s="1">
        <f t="shared" si="137"/>
        <v>0</v>
      </c>
      <c r="H182" s="1">
        <f t="shared" si="138"/>
        <v>0</v>
      </c>
      <c r="I182" s="1">
        <f t="shared" si="189"/>
        <v>0</v>
      </c>
    </row>
    <row r="183" spans="1:9">
      <c r="A183" s="2">
        <v>181</v>
      </c>
      <c r="B183" s="1">
        <v>27</v>
      </c>
      <c r="C183" s="1">
        <v>0</v>
      </c>
      <c r="D183" s="27">
        <f t="shared" si="136"/>
        <v>47</v>
      </c>
      <c r="E183" s="1">
        <f t="shared" si="144"/>
        <v>47</v>
      </c>
      <c r="F183" s="1">
        <f t="shared" si="145"/>
        <v>27</v>
      </c>
      <c r="G183" s="1">
        <f t="shared" si="137"/>
        <v>0</v>
      </c>
      <c r="H183" s="1">
        <f t="shared" si="138"/>
        <v>0</v>
      </c>
      <c r="I183" s="1">
        <f t="shared" si="189"/>
        <v>0</v>
      </c>
    </row>
    <row r="184" spans="1:9">
      <c r="A184" s="2">
        <v>182</v>
      </c>
      <c r="B184" s="1">
        <v>18</v>
      </c>
      <c r="C184" s="3">
        <f t="shared" ref="C184" si="193">$L$3-D182</f>
        <v>126</v>
      </c>
      <c r="D184" s="27">
        <f t="shared" ref="D184" si="194">D183-B184+C184</f>
        <v>155</v>
      </c>
      <c r="E184" s="3">
        <f t="shared" ref="E184" si="195">IF(D184&gt;0,D183-B184+C184,0)</f>
        <v>155</v>
      </c>
      <c r="F184" s="1">
        <f t="shared" ref="F184" si="196">IF(E182-B183-B184&gt;=0,B184,E183)</f>
        <v>18</v>
      </c>
      <c r="G184" s="1">
        <f t="shared" si="137"/>
        <v>0</v>
      </c>
      <c r="H184" s="1">
        <f t="shared" si="138"/>
        <v>0</v>
      </c>
      <c r="I184" s="1">
        <f t="shared" si="189"/>
        <v>0</v>
      </c>
    </row>
    <row r="185" spans="1:9">
      <c r="A185" s="2">
        <v>183</v>
      </c>
      <c r="B185" s="1">
        <v>29</v>
      </c>
      <c r="C185" s="1">
        <v>0</v>
      </c>
      <c r="D185" s="27">
        <f t="shared" ref="D185" si="197">D184-B185</f>
        <v>126</v>
      </c>
      <c r="E185" s="1">
        <f t="shared" ref="E185:E186" si="198">IF(D185&gt;0,D184-B185,0)</f>
        <v>126</v>
      </c>
      <c r="F185" s="1">
        <f t="shared" ref="F185" si="199">IF(D185&gt;=0,B185,E184)</f>
        <v>29</v>
      </c>
      <c r="G185" s="1">
        <f t="shared" si="137"/>
        <v>0</v>
      </c>
      <c r="H185" s="1">
        <f t="shared" si="138"/>
        <v>0</v>
      </c>
      <c r="I185" s="1">
        <f t="shared" si="189"/>
        <v>0</v>
      </c>
    </row>
    <row r="186" spans="1:9">
      <c r="A186" s="2">
        <v>184</v>
      </c>
      <c r="B186" s="1">
        <v>15</v>
      </c>
      <c r="C186" s="1">
        <v>0</v>
      </c>
      <c r="D186" s="27">
        <f t="shared" si="136"/>
        <v>111</v>
      </c>
      <c r="E186" s="1">
        <f t="shared" si="198"/>
        <v>111</v>
      </c>
      <c r="F186" s="1">
        <f t="shared" si="145"/>
        <v>15</v>
      </c>
      <c r="G186" s="1">
        <f t="shared" si="137"/>
        <v>0</v>
      </c>
      <c r="H186" s="1">
        <f t="shared" si="138"/>
        <v>0</v>
      </c>
      <c r="I186" s="1">
        <f t="shared" si="189"/>
        <v>0</v>
      </c>
    </row>
    <row r="187" spans="1:9">
      <c r="A187" s="2">
        <v>185</v>
      </c>
      <c r="B187" s="1">
        <v>19</v>
      </c>
      <c r="C187" s="1">
        <v>0</v>
      </c>
      <c r="D187" s="27">
        <f t="shared" si="136"/>
        <v>92</v>
      </c>
      <c r="E187" s="1">
        <f t="shared" si="144"/>
        <v>92</v>
      </c>
      <c r="F187" s="1">
        <f t="shared" si="145"/>
        <v>19</v>
      </c>
      <c r="G187" s="1">
        <f t="shared" si="137"/>
        <v>0</v>
      </c>
      <c r="H187" s="1">
        <f t="shared" si="138"/>
        <v>0</v>
      </c>
      <c r="I187" s="1">
        <f t="shared" si="189"/>
        <v>0</v>
      </c>
    </row>
    <row r="188" spans="1:9">
      <c r="A188" s="2">
        <v>186</v>
      </c>
      <c r="B188" s="1">
        <v>11</v>
      </c>
      <c r="C188" s="1">
        <v>0</v>
      </c>
      <c r="D188" s="27">
        <f t="shared" si="136"/>
        <v>81</v>
      </c>
      <c r="E188" s="1">
        <f t="shared" si="144"/>
        <v>81</v>
      </c>
      <c r="F188" s="1">
        <f t="shared" si="145"/>
        <v>11</v>
      </c>
      <c r="G188" s="1">
        <f t="shared" si="137"/>
        <v>0</v>
      </c>
      <c r="H188" s="1">
        <f t="shared" si="138"/>
        <v>0</v>
      </c>
      <c r="I188" s="1">
        <f t="shared" si="189"/>
        <v>0</v>
      </c>
    </row>
    <row r="189" spans="1:9">
      <c r="A189" s="2">
        <v>187</v>
      </c>
      <c r="B189" s="1">
        <v>14</v>
      </c>
      <c r="C189" s="1">
        <v>0</v>
      </c>
      <c r="D189" s="27">
        <f t="shared" si="136"/>
        <v>67</v>
      </c>
      <c r="E189" s="1">
        <f t="shared" si="144"/>
        <v>67</v>
      </c>
      <c r="F189" s="1">
        <f t="shared" si="145"/>
        <v>14</v>
      </c>
      <c r="G189" s="1">
        <f t="shared" si="137"/>
        <v>0</v>
      </c>
      <c r="H189" s="1">
        <f t="shared" si="138"/>
        <v>0</v>
      </c>
      <c r="I189" s="1">
        <f t="shared" si="189"/>
        <v>0</v>
      </c>
    </row>
    <row r="190" spans="1:9">
      <c r="A190" s="2">
        <v>188</v>
      </c>
      <c r="B190" s="1">
        <v>12</v>
      </c>
      <c r="C190" s="1">
        <v>0</v>
      </c>
      <c r="D190" s="27">
        <f t="shared" si="136"/>
        <v>55</v>
      </c>
      <c r="E190" s="1">
        <f t="shared" si="144"/>
        <v>55</v>
      </c>
      <c r="F190" s="1">
        <f t="shared" si="145"/>
        <v>12</v>
      </c>
      <c r="G190" s="1">
        <f t="shared" si="137"/>
        <v>0</v>
      </c>
      <c r="H190" s="1">
        <f t="shared" si="138"/>
        <v>0</v>
      </c>
      <c r="I190" s="1">
        <f t="shared" si="189"/>
        <v>0</v>
      </c>
    </row>
    <row r="191" spans="1:9">
      <c r="A191" s="2">
        <v>189</v>
      </c>
      <c r="B191" s="1">
        <v>19</v>
      </c>
      <c r="C191" s="3">
        <f t="shared" ref="C191" si="200">$L$3-D189</f>
        <v>133</v>
      </c>
      <c r="D191" s="27">
        <f t="shared" ref="D191" si="201">D190-B191+C191</f>
        <v>169</v>
      </c>
      <c r="E191" s="3">
        <f t="shared" ref="E191" si="202">IF(D191&gt;0,D190-B191+C191,0)</f>
        <v>169</v>
      </c>
      <c r="F191" s="1">
        <f t="shared" ref="F191" si="203">IF(E189-B190-B191&gt;=0,B191,E190)</f>
        <v>19</v>
      </c>
      <c r="G191" s="1">
        <f t="shared" si="137"/>
        <v>0</v>
      </c>
      <c r="H191" s="1">
        <f t="shared" si="138"/>
        <v>0</v>
      </c>
      <c r="I191" s="1">
        <f t="shared" si="189"/>
        <v>0</v>
      </c>
    </row>
    <row r="192" spans="1:9">
      <c r="A192" s="2">
        <v>190</v>
      </c>
      <c r="B192" s="1">
        <v>21</v>
      </c>
      <c r="C192" s="1">
        <v>0</v>
      </c>
      <c r="D192" s="27">
        <f t="shared" ref="D192" si="204">D191-B192</f>
        <v>148</v>
      </c>
      <c r="E192" s="1">
        <f t="shared" ref="E192:E193" si="205">IF(D192&gt;0,D191-B192,0)</f>
        <v>148</v>
      </c>
      <c r="F192" s="1">
        <f t="shared" ref="F192" si="206">IF(D192&gt;=0,B192,E191)</f>
        <v>21</v>
      </c>
      <c r="G192" s="1">
        <f t="shared" si="137"/>
        <v>0</v>
      </c>
      <c r="H192" s="1">
        <f t="shared" si="138"/>
        <v>0</v>
      </c>
      <c r="I192" s="1">
        <f t="shared" si="189"/>
        <v>0</v>
      </c>
    </row>
    <row r="193" spans="1:9">
      <c r="A193" s="2">
        <v>191</v>
      </c>
      <c r="B193" s="1">
        <v>25</v>
      </c>
      <c r="C193" s="1">
        <v>0</v>
      </c>
      <c r="D193" s="27">
        <f t="shared" si="136"/>
        <v>123</v>
      </c>
      <c r="E193" s="1">
        <f t="shared" si="205"/>
        <v>123</v>
      </c>
      <c r="F193" s="1">
        <f t="shared" si="145"/>
        <v>25</v>
      </c>
      <c r="G193" s="1">
        <f t="shared" si="137"/>
        <v>0</v>
      </c>
      <c r="H193" s="1">
        <f t="shared" si="138"/>
        <v>0</v>
      </c>
      <c r="I193" s="1">
        <f t="shared" si="189"/>
        <v>0</v>
      </c>
    </row>
    <row r="194" spans="1:9">
      <c r="A194" s="2">
        <v>192</v>
      </c>
      <c r="B194" s="1">
        <v>17</v>
      </c>
      <c r="C194" s="1">
        <v>0</v>
      </c>
      <c r="D194" s="27">
        <f t="shared" si="136"/>
        <v>106</v>
      </c>
      <c r="E194" s="1">
        <f t="shared" si="144"/>
        <v>106</v>
      </c>
      <c r="F194" s="1">
        <f t="shared" si="145"/>
        <v>17</v>
      </c>
      <c r="G194" s="1">
        <f t="shared" si="137"/>
        <v>0</v>
      </c>
      <c r="H194" s="1">
        <f t="shared" si="138"/>
        <v>0</v>
      </c>
      <c r="I194" s="1">
        <f t="shared" si="189"/>
        <v>0</v>
      </c>
    </row>
    <row r="195" spans="1:9">
      <c r="A195" s="2">
        <v>193</v>
      </c>
      <c r="B195" s="1">
        <v>12</v>
      </c>
      <c r="C195" s="1">
        <v>0</v>
      </c>
      <c r="D195" s="27">
        <f t="shared" si="136"/>
        <v>94</v>
      </c>
      <c r="E195" s="1">
        <f t="shared" si="144"/>
        <v>94</v>
      </c>
      <c r="F195" s="1">
        <f t="shared" si="145"/>
        <v>12</v>
      </c>
      <c r="G195" s="1">
        <f t="shared" si="137"/>
        <v>0</v>
      </c>
      <c r="H195" s="1">
        <f t="shared" si="138"/>
        <v>0</v>
      </c>
      <c r="I195" s="1">
        <f t="shared" si="189"/>
        <v>0</v>
      </c>
    </row>
    <row r="196" spans="1:9">
      <c r="A196" s="2">
        <v>194</v>
      </c>
      <c r="B196" s="1">
        <v>36</v>
      </c>
      <c r="C196" s="1">
        <v>0</v>
      </c>
      <c r="D196" s="27">
        <f t="shared" ref="D196:D246" si="207">D195-B196</f>
        <v>58</v>
      </c>
      <c r="E196" s="1">
        <f t="shared" si="144"/>
        <v>58</v>
      </c>
      <c r="F196" s="1">
        <f t="shared" si="145"/>
        <v>36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</row>
    <row r="197" spans="1:9">
      <c r="A197" s="2">
        <v>195</v>
      </c>
      <c r="B197" s="1">
        <v>10</v>
      </c>
      <c r="C197" s="1">
        <v>0</v>
      </c>
      <c r="D197" s="27">
        <f t="shared" si="207"/>
        <v>48</v>
      </c>
      <c r="E197" s="1">
        <f t="shared" si="144"/>
        <v>48</v>
      </c>
      <c r="F197" s="1">
        <f t="shared" si="145"/>
        <v>10</v>
      </c>
      <c r="G197" s="1">
        <f t="shared" si="208"/>
        <v>0</v>
      </c>
      <c r="H197" s="1">
        <f t="shared" si="209"/>
        <v>0</v>
      </c>
      <c r="I197" s="1">
        <f t="shared" si="189"/>
        <v>0</v>
      </c>
    </row>
    <row r="198" spans="1:9">
      <c r="A198" s="2">
        <v>196</v>
      </c>
      <c r="B198" s="1">
        <v>17</v>
      </c>
      <c r="C198" s="3">
        <f t="shared" ref="C198" si="210">$L$3-D196</f>
        <v>142</v>
      </c>
      <c r="D198" s="27">
        <f t="shared" ref="D198" si="211">D197-B198+C198</f>
        <v>173</v>
      </c>
      <c r="E198" s="3">
        <f t="shared" ref="E198" si="212">IF(D198&gt;0,D197-B198+C198,0)</f>
        <v>173</v>
      </c>
      <c r="F198" s="1">
        <f t="shared" ref="F198" si="213">IF(E196-B197-B198&gt;=0,B198,E197)</f>
        <v>17</v>
      </c>
      <c r="G198" s="1">
        <f t="shared" si="208"/>
        <v>0</v>
      </c>
      <c r="H198" s="1">
        <f t="shared" si="209"/>
        <v>0</v>
      </c>
      <c r="I198" s="1">
        <f t="shared" si="189"/>
        <v>0</v>
      </c>
    </row>
    <row r="199" spans="1:9">
      <c r="A199" s="2">
        <v>197</v>
      </c>
      <c r="B199" s="1">
        <v>4</v>
      </c>
      <c r="C199" s="1">
        <v>0</v>
      </c>
      <c r="D199" s="27">
        <f t="shared" ref="D199" si="214">D198-B199</f>
        <v>169</v>
      </c>
      <c r="E199" s="1">
        <f t="shared" ref="E199:E246" si="215">IF(D199&gt;0,D198-B199,0)</f>
        <v>169</v>
      </c>
      <c r="F199" s="1">
        <f t="shared" ref="F199:F246" si="216">IF(D199&gt;=0,B199,E198)</f>
        <v>4</v>
      </c>
      <c r="G199" s="1">
        <f t="shared" si="208"/>
        <v>0</v>
      </c>
      <c r="H199" s="1">
        <f t="shared" si="209"/>
        <v>0</v>
      </c>
      <c r="I199" s="1">
        <f t="shared" si="189"/>
        <v>0</v>
      </c>
    </row>
    <row r="200" spans="1:9">
      <c r="A200" s="2">
        <v>198</v>
      </c>
      <c r="B200" s="1">
        <v>25</v>
      </c>
      <c r="C200" s="1">
        <v>0</v>
      </c>
      <c r="D200" s="27">
        <f t="shared" si="207"/>
        <v>144</v>
      </c>
      <c r="E200" s="1">
        <f t="shared" si="215"/>
        <v>144</v>
      </c>
      <c r="F200" s="1">
        <f t="shared" si="216"/>
        <v>25</v>
      </c>
      <c r="G200" s="1">
        <f t="shared" si="208"/>
        <v>0</v>
      </c>
      <c r="H200" s="1">
        <f t="shared" si="209"/>
        <v>0</v>
      </c>
      <c r="I200" s="1">
        <f t="shared" si="189"/>
        <v>0</v>
      </c>
    </row>
    <row r="201" spans="1:9">
      <c r="A201" s="2">
        <v>199</v>
      </c>
      <c r="B201" s="1">
        <v>26</v>
      </c>
      <c r="C201" s="1">
        <v>0</v>
      </c>
      <c r="D201" s="27">
        <f t="shared" si="207"/>
        <v>118</v>
      </c>
      <c r="E201" s="1">
        <f t="shared" si="215"/>
        <v>118</v>
      </c>
      <c r="F201" s="1">
        <f t="shared" si="216"/>
        <v>26</v>
      </c>
      <c r="G201" s="1">
        <f t="shared" si="208"/>
        <v>0</v>
      </c>
      <c r="H201" s="1">
        <f t="shared" si="209"/>
        <v>0</v>
      </c>
      <c r="I201" s="1">
        <f t="shared" si="189"/>
        <v>0</v>
      </c>
    </row>
    <row r="202" spans="1:9">
      <c r="A202" s="2">
        <v>200</v>
      </c>
      <c r="B202" s="1">
        <v>19</v>
      </c>
      <c r="C202" s="1">
        <v>0</v>
      </c>
      <c r="D202" s="27">
        <f t="shared" si="207"/>
        <v>99</v>
      </c>
      <c r="E202" s="1">
        <f t="shared" si="215"/>
        <v>99</v>
      </c>
      <c r="F202" s="1">
        <f t="shared" si="216"/>
        <v>19</v>
      </c>
      <c r="G202" s="1">
        <f t="shared" si="208"/>
        <v>0</v>
      </c>
      <c r="H202" s="1">
        <f t="shared" si="209"/>
        <v>0</v>
      </c>
      <c r="I202" s="1">
        <f t="shared" si="189"/>
        <v>0</v>
      </c>
    </row>
    <row r="203" spans="1:9">
      <c r="A203" s="2">
        <v>201</v>
      </c>
      <c r="B203" s="1">
        <v>3</v>
      </c>
      <c r="C203" s="1">
        <v>0</v>
      </c>
      <c r="D203" s="27">
        <f t="shared" si="207"/>
        <v>96</v>
      </c>
      <c r="E203" s="1">
        <f t="shared" si="215"/>
        <v>96</v>
      </c>
      <c r="F203" s="1">
        <f t="shared" si="216"/>
        <v>3</v>
      </c>
      <c r="G203" s="1">
        <f t="shared" si="208"/>
        <v>0</v>
      </c>
      <c r="H203" s="1">
        <f t="shared" si="209"/>
        <v>0</v>
      </c>
      <c r="I203" s="1">
        <f t="shared" si="189"/>
        <v>0</v>
      </c>
    </row>
    <row r="204" spans="1:9">
      <c r="A204" s="2">
        <v>202</v>
      </c>
      <c r="B204" s="1">
        <v>21</v>
      </c>
      <c r="C204" s="1">
        <v>0</v>
      </c>
      <c r="D204" s="27">
        <f t="shared" si="207"/>
        <v>75</v>
      </c>
      <c r="E204" s="1">
        <f t="shared" si="215"/>
        <v>75</v>
      </c>
      <c r="F204" s="1">
        <f t="shared" si="216"/>
        <v>21</v>
      </c>
      <c r="G204" s="1">
        <f t="shared" si="208"/>
        <v>0</v>
      </c>
      <c r="H204" s="1">
        <f t="shared" si="209"/>
        <v>0</v>
      </c>
      <c r="I204" s="1">
        <f t="shared" si="189"/>
        <v>0</v>
      </c>
    </row>
    <row r="205" spans="1:9">
      <c r="A205" s="2">
        <v>203</v>
      </c>
      <c r="B205" s="1">
        <v>18</v>
      </c>
      <c r="C205" s="3">
        <f t="shared" ref="C205" si="217">$L$3-D203</f>
        <v>104</v>
      </c>
      <c r="D205" s="27">
        <f t="shared" ref="D205" si="218">D204-B205+C205</f>
        <v>161</v>
      </c>
      <c r="E205" s="3">
        <f t="shared" ref="E205" si="219">IF(D205&gt;0,D204-B205+C205,0)</f>
        <v>161</v>
      </c>
      <c r="F205" s="1">
        <f t="shared" ref="F205" si="220">IF(E203-B204-B205&gt;=0,B205,E204)</f>
        <v>18</v>
      </c>
      <c r="G205" s="1">
        <f t="shared" si="208"/>
        <v>0</v>
      </c>
      <c r="H205" s="1">
        <f t="shared" si="209"/>
        <v>0</v>
      </c>
      <c r="I205" s="1">
        <f t="shared" si="189"/>
        <v>0</v>
      </c>
    </row>
    <row r="206" spans="1:9">
      <c r="A206" s="2">
        <v>204</v>
      </c>
      <c r="B206" s="1">
        <v>40</v>
      </c>
      <c r="C206" s="1">
        <v>0</v>
      </c>
      <c r="D206" s="27">
        <f t="shared" ref="D206" si="221">D205-B206</f>
        <v>121</v>
      </c>
      <c r="E206" s="1">
        <f t="shared" ref="E206:E207" si="222">IF(D206&gt;0,D205-B206,0)</f>
        <v>121</v>
      </c>
      <c r="F206" s="1">
        <f t="shared" ref="F206" si="223">IF(D206&gt;=0,B206,E205)</f>
        <v>40</v>
      </c>
      <c r="G206" s="1">
        <f t="shared" si="208"/>
        <v>0</v>
      </c>
      <c r="H206" s="1">
        <f t="shared" si="209"/>
        <v>0</v>
      </c>
      <c r="I206" s="1">
        <f t="shared" si="189"/>
        <v>0</v>
      </c>
    </row>
    <row r="207" spans="1:9">
      <c r="A207" s="2">
        <v>205</v>
      </c>
      <c r="B207" s="1">
        <v>4</v>
      </c>
      <c r="C207" s="1">
        <v>0</v>
      </c>
      <c r="D207" s="27">
        <f t="shared" si="207"/>
        <v>117</v>
      </c>
      <c r="E207" s="1">
        <f t="shared" si="222"/>
        <v>117</v>
      </c>
      <c r="F207" s="1">
        <f t="shared" si="216"/>
        <v>4</v>
      </c>
      <c r="G207" s="1">
        <f t="shared" si="208"/>
        <v>0</v>
      </c>
      <c r="H207" s="1">
        <f t="shared" si="209"/>
        <v>0</v>
      </c>
      <c r="I207" s="1">
        <f t="shared" si="189"/>
        <v>0</v>
      </c>
    </row>
    <row r="208" spans="1:9">
      <c r="A208" s="2">
        <v>206</v>
      </c>
      <c r="B208" s="1">
        <v>35</v>
      </c>
      <c r="C208" s="1">
        <v>0</v>
      </c>
      <c r="D208" s="27">
        <f t="shared" si="207"/>
        <v>82</v>
      </c>
      <c r="E208" s="1">
        <f t="shared" si="215"/>
        <v>82</v>
      </c>
      <c r="F208" s="1">
        <f t="shared" si="216"/>
        <v>35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</row>
    <row r="209" spans="1:9">
      <c r="A209" s="2">
        <v>207</v>
      </c>
      <c r="B209" s="1">
        <v>14</v>
      </c>
      <c r="C209" s="1">
        <v>0</v>
      </c>
      <c r="D209" s="27">
        <f t="shared" si="207"/>
        <v>68</v>
      </c>
      <c r="E209" s="1">
        <f t="shared" si="215"/>
        <v>68</v>
      </c>
      <c r="F209" s="1">
        <f t="shared" si="216"/>
        <v>14</v>
      </c>
      <c r="G209" s="1">
        <f t="shared" si="208"/>
        <v>0</v>
      </c>
      <c r="H209" s="1">
        <f t="shared" si="209"/>
        <v>0</v>
      </c>
      <c r="I209" s="1">
        <f t="shared" si="189"/>
        <v>0</v>
      </c>
    </row>
    <row r="210" spans="1:9">
      <c r="A210" s="2">
        <v>208</v>
      </c>
      <c r="B210" s="1">
        <v>19</v>
      </c>
      <c r="C210" s="1">
        <v>0</v>
      </c>
      <c r="D210" s="27">
        <f t="shared" si="207"/>
        <v>49</v>
      </c>
      <c r="E210" s="1">
        <f t="shared" si="215"/>
        <v>49</v>
      </c>
      <c r="F210" s="1">
        <f t="shared" si="216"/>
        <v>19</v>
      </c>
      <c r="G210" s="1">
        <f t="shared" si="208"/>
        <v>0</v>
      </c>
      <c r="H210" s="1">
        <f t="shared" si="209"/>
        <v>0</v>
      </c>
      <c r="I210" s="1">
        <f t="shared" si="189"/>
        <v>0</v>
      </c>
    </row>
    <row r="211" spans="1:9">
      <c r="A211" s="2">
        <v>209</v>
      </c>
      <c r="B211" s="1">
        <v>17</v>
      </c>
      <c r="C211" s="1">
        <v>0</v>
      </c>
      <c r="D211" s="27">
        <f t="shared" si="207"/>
        <v>32</v>
      </c>
      <c r="E211" s="1">
        <f t="shared" si="215"/>
        <v>32</v>
      </c>
      <c r="F211" s="1">
        <f t="shared" si="216"/>
        <v>17</v>
      </c>
      <c r="G211" s="1">
        <f t="shared" si="208"/>
        <v>0</v>
      </c>
      <c r="H211" s="1">
        <f t="shared" si="209"/>
        <v>0</v>
      </c>
      <c r="I211" s="1">
        <f t="shared" si="189"/>
        <v>0</v>
      </c>
    </row>
    <row r="212" spans="1:9">
      <c r="A212" s="2">
        <v>210</v>
      </c>
      <c r="B212" s="1">
        <v>7</v>
      </c>
      <c r="C212" s="3">
        <f t="shared" ref="C212" si="224">$L$3-D210</f>
        <v>151</v>
      </c>
      <c r="D212" s="27">
        <f t="shared" ref="D212" si="225">D211-B212+C212</f>
        <v>176</v>
      </c>
      <c r="E212" s="3">
        <f t="shared" ref="E212" si="226">IF(D212&gt;0,D211-B212+C212,0)</f>
        <v>176</v>
      </c>
      <c r="F212" s="1">
        <f t="shared" ref="F212" si="227">IF(E210-B211-B212&gt;=0,B212,E211)</f>
        <v>7</v>
      </c>
      <c r="G212" s="1">
        <f t="shared" si="208"/>
        <v>0</v>
      </c>
      <c r="H212" s="1">
        <f t="shared" si="209"/>
        <v>0</v>
      </c>
      <c r="I212" s="1">
        <f t="shared" si="189"/>
        <v>0</v>
      </c>
    </row>
    <row r="213" spans="1:9">
      <c r="A213" s="2">
        <v>211</v>
      </c>
      <c r="B213" s="1">
        <v>27</v>
      </c>
      <c r="C213" s="1">
        <v>0</v>
      </c>
      <c r="D213" s="27">
        <f t="shared" ref="D213" si="228">D212-B213</f>
        <v>149</v>
      </c>
      <c r="E213" s="1">
        <f t="shared" ref="E213:E214" si="229">IF(D213&gt;0,D212-B213,0)</f>
        <v>149</v>
      </c>
      <c r="F213" s="1">
        <f t="shared" ref="F213" si="230">IF(D213&gt;=0,B213,E212)</f>
        <v>27</v>
      </c>
      <c r="G213" s="1">
        <f t="shared" si="208"/>
        <v>0</v>
      </c>
      <c r="H213" s="1">
        <f t="shared" si="209"/>
        <v>0</v>
      </c>
      <c r="I213" s="1">
        <f t="shared" si="189"/>
        <v>0</v>
      </c>
    </row>
    <row r="214" spans="1:9">
      <c r="A214" s="2">
        <v>212</v>
      </c>
      <c r="B214" s="1">
        <v>20</v>
      </c>
      <c r="C214" s="1">
        <v>0</v>
      </c>
      <c r="D214" s="27">
        <f t="shared" si="207"/>
        <v>129</v>
      </c>
      <c r="E214" s="1">
        <f t="shared" si="229"/>
        <v>129</v>
      </c>
      <c r="F214" s="1">
        <f t="shared" si="216"/>
        <v>20</v>
      </c>
      <c r="G214" s="1">
        <f t="shared" si="208"/>
        <v>0</v>
      </c>
      <c r="H214" s="1">
        <f t="shared" si="209"/>
        <v>0</v>
      </c>
      <c r="I214" s="1">
        <f t="shared" si="189"/>
        <v>0</v>
      </c>
    </row>
    <row r="215" spans="1:9">
      <c r="A215" s="2">
        <v>213</v>
      </c>
      <c r="B215" s="1">
        <v>18</v>
      </c>
      <c r="C215" s="1">
        <v>0</v>
      </c>
      <c r="D215" s="27">
        <f t="shared" si="207"/>
        <v>111</v>
      </c>
      <c r="E215" s="1">
        <f t="shared" si="215"/>
        <v>111</v>
      </c>
      <c r="F215" s="1">
        <f t="shared" si="216"/>
        <v>18</v>
      </c>
      <c r="G215" s="1">
        <f t="shared" si="208"/>
        <v>0</v>
      </c>
      <c r="H215" s="1">
        <f t="shared" si="209"/>
        <v>0</v>
      </c>
      <c r="I215" s="1">
        <f t="shared" si="189"/>
        <v>0</v>
      </c>
    </row>
    <row r="216" spans="1:9">
      <c r="A216" s="2">
        <v>214</v>
      </c>
      <c r="B216" s="1">
        <v>3</v>
      </c>
      <c r="C216" s="1">
        <v>0</v>
      </c>
      <c r="D216" s="27">
        <f t="shared" si="207"/>
        <v>108</v>
      </c>
      <c r="E216" s="1">
        <f t="shared" si="215"/>
        <v>108</v>
      </c>
      <c r="F216" s="1">
        <f t="shared" si="216"/>
        <v>3</v>
      </c>
      <c r="G216" s="1">
        <f t="shared" si="208"/>
        <v>0</v>
      </c>
      <c r="H216" s="1">
        <f t="shared" si="209"/>
        <v>0</v>
      </c>
      <c r="I216" s="1">
        <f t="shared" si="189"/>
        <v>0</v>
      </c>
    </row>
    <row r="217" spans="1:9">
      <c r="A217" s="2">
        <v>215</v>
      </c>
      <c r="B217" s="1">
        <v>11</v>
      </c>
      <c r="C217" s="1">
        <v>0</v>
      </c>
      <c r="D217" s="27">
        <f t="shared" si="207"/>
        <v>97</v>
      </c>
      <c r="E217" s="1">
        <f t="shared" si="215"/>
        <v>97</v>
      </c>
      <c r="F217" s="1">
        <f t="shared" si="216"/>
        <v>11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</row>
    <row r="218" spans="1:9">
      <c r="A218" s="2">
        <v>216</v>
      </c>
      <c r="B218" s="1">
        <v>13</v>
      </c>
      <c r="C218" s="1">
        <v>0</v>
      </c>
      <c r="D218" s="27">
        <f t="shared" si="207"/>
        <v>84</v>
      </c>
      <c r="E218" s="1">
        <f t="shared" si="215"/>
        <v>84</v>
      </c>
      <c r="F218" s="1">
        <f t="shared" si="216"/>
        <v>13</v>
      </c>
      <c r="G218" s="1">
        <f t="shared" si="208"/>
        <v>0</v>
      </c>
      <c r="H218" s="1">
        <f t="shared" si="209"/>
        <v>0</v>
      </c>
      <c r="I218" s="1">
        <f t="shared" si="189"/>
        <v>0</v>
      </c>
    </row>
    <row r="219" spans="1:9">
      <c r="A219" s="2">
        <v>217</v>
      </c>
      <c r="B219" s="1">
        <v>31</v>
      </c>
      <c r="C219" s="3">
        <f t="shared" ref="C219" si="231">$L$3-D217</f>
        <v>103</v>
      </c>
      <c r="D219" s="27">
        <f t="shared" ref="D219" si="232">D218-B219+C219</f>
        <v>156</v>
      </c>
      <c r="E219" s="3">
        <f t="shared" ref="E219" si="233">IF(D219&gt;0,D218-B219+C219,0)</f>
        <v>156</v>
      </c>
      <c r="F219" s="1">
        <f t="shared" ref="F219" si="234">IF(E217-B218-B219&gt;=0,B219,E218)</f>
        <v>31</v>
      </c>
      <c r="G219" s="1">
        <f t="shared" si="208"/>
        <v>0</v>
      </c>
      <c r="H219" s="1">
        <f t="shared" si="209"/>
        <v>0</v>
      </c>
      <c r="I219" s="1">
        <f t="shared" si="189"/>
        <v>0</v>
      </c>
    </row>
    <row r="220" spans="1:9">
      <c r="A220" s="2">
        <v>218</v>
      </c>
      <c r="B220" s="1">
        <v>23</v>
      </c>
      <c r="C220" s="1">
        <v>0</v>
      </c>
      <c r="D220" s="27">
        <f t="shared" ref="D220" si="235">D219-B220</f>
        <v>133</v>
      </c>
      <c r="E220" s="1">
        <f t="shared" ref="E220:E221" si="236">IF(D220&gt;0,D219-B220,0)</f>
        <v>133</v>
      </c>
      <c r="F220" s="1">
        <f t="shared" ref="F220" si="237">IF(D220&gt;=0,B220,E219)</f>
        <v>23</v>
      </c>
      <c r="G220" s="1">
        <f t="shared" si="208"/>
        <v>0</v>
      </c>
      <c r="H220" s="1">
        <f t="shared" si="209"/>
        <v>0</v>
      </c>
      <c r="I220" s="1">
        <f t="shared" si="189"/>
        <v>0</v>
      </c>
    </row>
    <row r="221" spans="1:9">
      <c r="A221" s="2">
        <v>219</v>
      </c>
      <c r="B221" s="1">
        <v>26</v>
      </c>
      <c r="C221" s="1">
        <v>0</v>
      </c>
      <c r="D221" s="27">
        <f t="shared" si="207"/>
        <v>107</v>
      </c>
      <c r="E221" s="1">
        <f t="shared" si="236"/>
        <v>107</v>
      </c>
      <c r="F221" s="1">
        <f t="shared" si="216"/>
        <v>26</v>
      </c>
      <c r="G221" s="1">
        <f t="shared" si="208"/>
        <v>0</v>
      </c>
      <c r="H221" s="1">
        <f t="shared" si="209"/>
        <v>0</v>
      </c>
      <c r="I221" s="1">
        <f t="shared" si="189"/>
        <v>0</v>
      </c>
    </row>
    <row r="222" spans="1:9">
      <c r="A222" s="2">
        <v>220</v>
      </c>
      <c r="B222" s="1">
        <v>11</v>
      </c>
      <c r="C222" s="1">
        <v>0</v>
      </c>
      <c r="D222" s="27">
        <f t="shared" si="207"/>
        <v>96</v>
      </c>
      <c r="E222" s="1">
        <f t="shared" si="215"/>
        <v>96</v>
      </c>
      <c r="F222" s="1">
        <f t="shared" si="216"/>
        <v>11</v>
      </c>
      <c r="G222" s="1">
        <f t="shared" si="208"/>
        <v>0</v>
      </c>
      <c r="H222" s="1">
        <f t="shared" si="209"/>
        <v>0</v>
      </c>
      <c r="I222" s="1">
        <f t="shared" si="189"/>
        <v>0</v>
      </c>
    </row>
    <row r="223" spans="1:9">
      <c r="A223" s="2">
        <v>221</v>
      </c>
      <c r="B223" s="1">
        <v>33</v>
      </c>
      <c r="C223" s="1">
        <v>0</v>
      </c>
      <c r="D223" s="27">
        <f t="shared" si="207"/>
        <v>63</v>
      </c>
      <c r="E223" s="1">
        <f t="shared" si="215"/>
        <v>63</v>
      </c>
      <c r="F223" s="1">
        <f t="shared" si="216"/>
        <v>33</v>
      </c>
      <c r="G223" s="1">
        <f t="shared" si="208"/>
        <v>0</v>
      </c>
      <c r="H223" s="1">
        <f t="shared" si="209"/>
        <v>0</v>
      </c>
      <c r="I223" s="1">
        <f t="shared" si="189"/>
        <v>0</v>
      </c>
    </row>
    <row r="224" spans="1:9">
      <c r="A224" s="2">
        <v>222</v>
      </c>
      <c r="B224" s="1">
        <v>22</v>
      </c>
      <c r="C224" s="1">
        <v>0</v>
      </c>
      <c r="D224" s="27">
        <f t="shared" si="207"/>
        <v>41</v>
      </c>
      <c r="E224" s="1">
        <f t="shared" si="215"/>
        <v>41</v>
      </c>
      <c r="F224" s="1">
        <f t="shared" si="216"/>
        <v>22</v>
      </c>
      <c r="G224" s="1">
        <f t="shared" si="208"/>
        <v>0</v>
      </c>
      <c r="H224" s="1">
        <f t="shared" si="209"/>
        <v>0</v>
      </c>
      <c r="I224" s="1">
        <f t="shared" si="189"/>
        <v>0</v>
      </c>
    </row>
    <row r="225" spans="1:9">
      <c r="A225" s="2">
        <v>223</v>
      </c>
      <c r="B225" s="1">
        <v>21</v>
      </c>
      <c r="C225" s="1">
        <v>0</v>
      </c>
      <c r="D225" s="27">
        <f t="shared" si="207"/>
        <v>20</v>
      </c>
      <c r="E225" s="1">
        <f t="shared" si="215"/>
        <v>20</v>
      </c>
      <c r="F225" s="1">
        <f t="shared" si="216"/>
        <v>21</v>
      </c>
      <c r="G225" s="1">
        <f t="shared" si="208"/>
        <v>0</v>
      </c>
      <c r="H225" s="1">
        <f t="shared" si="209"/>
        <v>0</v>
      </c>
      <c r="I225" s="1">
        <f t="shared" si="189"/>
        <v>0</v>
      </c>
    </row>
    <row r="226" spans="1:9">
      <c r="A226" s="2">
        <v>224</v>
      </c>
      <c r="B226" s="1">
        <v>39</v>
      </c>
      <c r="C226" s="3">
        <f t="shared" ref="C226" si="238">$L$3-D224</f>
        <v>159</v>
      </c>
      <c r="D226" s="27">
        <f t="shared" ref="D226" si="239">D225-B226+C226</f>
        <v>140</v>
      </c>
      <c r="E226" s="3">
        <f t="shared" ref="E226" si="240">IF(D226&gt;0,D225-B226+C226,0)</f>
        <v>140</v>
      </c>
      <c r="F226" s="1">
        <f t="shared" ref="F226" si="241">IF(E224-B225-B226&gt;=0,B226,E225)</f>
        <v>20</v>
      </c>
      <c r="G226" s="1">
        <f t="shared" si="208"/>
        <v>19</v>
      </c>
      <c r="H226" s="1">
        <f t="shared" si="209"/>
        <v>1</v>
      </c>
      <c r="I226" s="1">
        <f t="shared" si="189"/>
        <v>1</v>
      </c>
    </row>
    <row r="227" spans="1:9">
      <c r="A227" s="2">
        <v>225</v>
      </c>
      <c r="B227" s="1">
        <v>22</v>
      </c>
      <c r="C227" s="1">
        <v>0</v>
      </c>
      <c r="D227" s="27">
        <f t="shared" ref="D227" si="242">D226-B227</f>
        <v>118</v>
      </c>
      <c r="E227" s="1">
        <f t="shared" ref="E227:E228" si="243">IF(D227&gt;0,D226-B227,0)</f>
        <v>118</v>
      </c>
      <c r="F227" s="1">
        <f t="shared" ref="F227" si="244">IF(D227&gt;=0,B227,E226)</f>
        <v>22</v>
      </c>
      <c r="G227" s="1">
        <f t="shared" si="208"/>
        <v>0</v>
      </c>
      <c r="H227" s="1">
        <f t="shared" si="209"/>
        <v>0</v>
      </c>
      <c r="I227" s="1">
        <f t="shared" si="189"/>
        <v>0</v>
      </c>
    </row>
    <row r="228" spans="1:9">
      <c r="A228" s="2">
        <v>226</v>
      </c>
      <c r="B228" s="1">
        <v>9</v>
      </c>
      <c r="C228" s="1">
        <v>0</v>
      </c>
      <c r="D228" s="27">
        <f t="shared" si="207"/>
        <v>109</v>
      </c>
      <c r="E228" s="1">
        <f t="shared" si="243"/>
        <v>109</v>
      </c>
      <c r="F228" s="1">
        <f t="shared" si="216"/>
        <v>9</v>
      </c>
      <c r="G228" s="1">
        <f t="shared" si="208"/>
        <v>0</v>
      </c>
      <c r="H228" s="1">
        <f t="shared" si="209"/>
        <v>0</v>
      </c>
      <c r="I228" s="1">
        <f t="shared" si="189"/>
        <v>0</v>
      </c>
    </row>
    <row r="229" spans="1:9">
      <c r="A229" s="2">
        <v>227</v>
      </c>
      <c r="B229" s="1">
        <v>20</v>
      </c>
      <c r="C229" s="1">
        <v>0</v>
      </c>
      <c r="D229" s="27">
        <f t="shared" si="207"/>
        <v>89</v>
      </c>
      <c r="E229" s="1">
        <f t="shared" si="215"/>
        <v>89</v>
      </c>
      <c r="F229" s="1">
        <f t="shared" si="216"/>
        <v>20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</row>
    <row r="230" spans="1:9">
      <c r="A230" s="2">
        <v>228</v>
      </c>
      <c r="B230" s="1">
        <v>23</v>
      </c>
      <c r="C230" s="1">
        <v>0</v>
      </c>
      <c r="D230" s="27">
        <f t="shared" si="207"/>
        <v>66</v>
      </c>
      <c r="E230" s="1">
        <f t="shared" si="215"/>
        <v>66</v>
      </c>
      <c r="F230" s="1">
        <f t="shared" si="216"/>
        <v>23</v>
      </c>
      <c r="G230" s="1">
        <f t="shared" si="208"/>
        <v>0</v>
      </c>
      <c r="H230" s="1">
        <f t="shared" si="209"/>
        <v>0</v>
      </c>
      <c r="I230" s="1">
        <f t="shared" si="189"/>
        <v>0</v>
      </c>
    </row>
    <row r="231" spans="1:9">
      <c r="A231" s="2">
        <v>229</v>
      </c>
      <c r="B231" s="1">
        <v>7</v>
      </c>
      <c r="C231" s="1">
        <v>0</v>
      </c>
      <c r="D231" s="27">
        <f t="shared" si="207"/>
        <v>59</v>
      </c>
      <c r="E231" s="1">
        <f t="shared" si="215"/>
        <v>59</v>
      </c>
      <c r="F231" s="1">
        <f t="shared" si="216"/>
        <v>7</v>
      </c>
      <c r="G231" s="1">
        <f t="shared" si="208"/>
        <v>0</v>
      </c>
      <c r="H231" s="1">
        <f t="shared" si="209"/>
        <v>0</v>
      </c>
      <c r="I231" s="1">
        <f t="shared" si="189"/>
        <v>0</v>
      </c>
    </row>
    <row r="232" spans="1:9">
      <c r="A232" s="2">
        <v>230</v>
      </c>
      <c r="B232" s="1">
        <v>31</v>
      </c>
      <c r="C232" s="1">
        <v>0</v>
      </c>
      <c r="D232" s="27">
        <f t="shared" si="207"/>
        <v>28</v>
      </c>
      <c r="E232" s="1">
        <f t="shared" si="215"/>
        <v>28</v>
      </c>
      <c r="F232" s="1">
        <f t="shared" si="216"/>
        <v>31</v>
      </c>
      <c r="G232" s="1">
        <f t="shared" si="208"/>
        <v>0</v>
      </c>
      <c r="H232" s="1">
        <f t="shared" si="209"/>
        <v>0</v>
      </c>
      <c r="I232" s="1">
        <f t="shared" si="189"/>
        <v>0</v>
      </c>
    </row>
    <row r="233" spans="1:9">
      <c r="A233" s="2">
        <v>231</v>
      </c>
      <c r="B233" s="1">
        <v>20</v>
      </c>
      <c r="C233" s="3">
        <f t="shared" ref="C233" si="245">$L$3-D231</f>
        <v>141</v>
      </c>
      <c r="D233" s="27">
        <f t="shared" ref="D233" si="246">D232-B233+C233</f>
        <v>149</v>
      </c>
      <c r="E233" s="3">
        <f t="shared" ref="E233" si="247">IF(D233&gt;0,D232-B233+C233,0)</f>
        <v>149</v>
      </c>
      <c r="F233" s="1">
        <f t="shared" ref="F233" si="248">IF(E231-B232-B233&gt;=0,B233,E232)</f>
        <v>20</v>
      </c>
      <c r="G233" s="1">
        <f t="shared" si="208"/>
        <v>0</v>
      </c>
      <c r="H233" s="1">
        <f t="shared" si="209"/>
        <v>0</v>
      </c>
      <c r="I233" s="1">
        <f t="shared" si="189"/>
        <v>0</v>
      </c>
    </row>
    <row r="234" spans="1:9">
      <c r="A234" s="2">
        <v>232</v>
      </c>
      <c r="B234" s="1">
        <v>19</v>
      </c>
      <c r="C234" s="1">
        <v>0</v>
      </c>
      <c r="D234" s="27">
        <f t="shared" ref="D234" si="249">D233-B234</f>
        <v>130</v>
      </c>
      <c r="E234" s="1">
        <f t="shared" ref="E234:E235" si="250">IF(D234&gt;0,D233-B234,0)</f>
        <v>130</v>
      </c>
      <c r="F234" s="1">
        <f t="shared" ref="F234" si="251">IF(D234&gt;=0,B234,E233)</f>
        <v>19</v>
      </c>
      <c r="G234" s="1">
        <f t="shared" si="208"/>
        <v>0</v>
      </c>
      <c r="H234" s="1">
        <f t="shared" si="209"/>
        <v>0</v>
      </c>
      <c r="I234" s="1">
        <f t="shared" si="189"/>
        <v>0</v>
      </c>
    </row>
    <row r="235" spans="1:9">
      <c r="A235" s="2">
        <v>233</v>
      </c>
      <c r="B235" s="1">
        <v>5</v>
      </c>
      <c r="C235" s="1">
        <v>0</v>
      </c>
      <c r="D235" s="27">
        <f t="shared" si="207"/>
        <v>125</v>
      </c>
      <c r="E235" s="1">
        <f t="shared" si="250"/>
        <v>125</v>
      </c>
      <c r="F235" s="1">
        <f t="shared" si="216"/>
        <v>5</v>
      </c>
      <c r="G235" s="1">
        <f t="shared" si="208"/>
        <v>0</v>
      </c>
      <c r="H235" s="1">
        <f t="shared" si="209"/>
        <v>0</v>
      </c>
      <c r="I235" s="1">
        <f t="shared" si="189"/>
        <v>0</v>
      </c>
    </row>
    <row r="236" spans="1:9">
      <c r="A236" s="2">
        <v>234</v>
      </c>
      <c r="B236" s="1">
        <v>27</v>
      </c>
      <c r="C236" s="1">
        <v>0</v>
      </c>
      <c r="D236" s="27">
        <f t="shared" si="207"/>
        <v>98</v>
      </c>
      <c r="E236" s="1">
        <f t="shared" si="215"/>
        <v>98</v>
      </c>
      <c r="F236" s="1">
        <f t="shared" si="216"/>
        <v>27</v>
      </c>
      <c r="G236" s="1">
        <f t="shared" si="208"/>
        <v>0</v>
      </c>
      <c r="H236" s="1">
        <f t="shared" si="209"/>
        <v>0</v>
      </c>
      <c r="I236" s="1">
        <f t="shared" si="189"/>
        <v>0</v>
      </c>
    </row>
    <row r="237" spans="1:9">
      <c r="A237" s="2">
        <v>235</v>
      </c>
      <c r="B237" s="1">
        <v>6</v>
      </c>
      <c r="C237" s="1">
        <v>0</v>
      </c>
      <c r="D237" s="27">
        <f t="shared" si="207"/>
        <v>92</v>
      </c>
      <c r="E237" s="1">
        <f t="shared" si="215"/>
        <v>92</v>
      </c>
      <c r="F237" s="1">
        <f t="shared" si="216"/>
        <v>6</v>
      </c>
      <c r="G237" s="1">
        <f t="shared" si="208"/>
        <v>0</v>
      </c>
      <c r="H237" s="1">
        <f t="shared" si="209"/>
        <v>0</v>
      </c>
      <c r="I237" s="1">
        <f t="shared" si="189"/>
        <v>0</v>
      </c>
    </row>
    <row r="238" spans="1:9">
      <c r="A238" s="2">
        <v>236</v>
      </c>
      <c r="B238" s="1">
        <v>22</v>
      </c>
      <c r="C238" s="1">
        <v>0</v>
      </c>
      <c r="D238" s="27">
        <f t="shared" si="207"/>
        <v>70</v>
      </c>
      <c r="E238" s="1">
        <f t="shared" si="215"/>
        <v>70</v>
      </c>
      <c r="F238" s="1">
        <f t="shared" si="216"/>
        <v>22</v>
      </c>
      <c r="G238" s="1">
        <f t="shared" si="208"/>
        <v>0</v>
      </c>
      <c r="H238" s="1">
        <f t="shared" si="209"/>
        <v>0</v>
      </c>
      <c r="I238" s="1">
        <f t="shared" si="189"/>
        <v>0</v>
      </c>
    </row>
    <row r="239" spans="1:9">
      <c r="A239" s="2">
        <v>237</v>
      </c>
      <c r="B239" s="1">
        <v>36</v>
      </c>
      <c r="C239" s="1">
        <v>0</v>
      </c>
      <c r="D239" s="27">
        <f t="shared" si="207"/>
        <v>34</v>
      </c>
      <c r="E239" s="1">
        <f t="shared" si="215"/>
        <v>34</v>
      </c>
      <c r="F239" s="1">
        <f t="shared" si="216"/>
        <v>36</v>
      </c>
      <c r="G239" s="1">
        <f t="shared" si="208"/>
        <v>0</v>
      </c>
      <c r="H239" s="1">
        <f t="shared" si="209"/>
        <v>0</v>
      </c>
      <c r="I239" s="1">
        <f t="shared" si="189"/>
        <v>0</v>
      </c>
    </row>
    <row r="240" spans="1:9">
      <c r="A240" s="2">
        <v>238</v>
      </c>
      <c r="B240" s="1">
        <v>17</v>
      </c>
      <c r="C240" s="3">
        <f t="shared" ref="C240" si="252">$L$3-D238</f>
        <v>130</v>
      </c>
      <c r="D240" s="27">
        <f t="shared" ref="D240" si="253">D239-B240+C240</f>
        <v>147</v>
      </c>
      <c r="E240" s="3">
        <f t="shared" ref="E240" si="254">IF(D240&gt;0,D239-B240+C240,0)</f>
        <v>147</v>
      </c>
      <c r="F240" s="1">
        <f t="shared" ref="F240" si="255">IF(E238-B239-B240&gt;=0,B240,E239)</f>
        <v>17</v>
      </c>
      <c r="G240" s="1">
        <f t="shared" si="208"/>
        <v>0</v>
      </c>
      <c r="H240" s="1">
        <f t="shared" si="209"/>
        <v>0</v>
      </c>
      <c r="I240" s="1">
        <f t="shared" si="189"/>
        <v>0</v>
      </c>
    </row>
    <row r="241" spans="1:9">
      <c r="A241" s="2">
        <v>239</v>
      </c>
      <c r="B241" s="1">
        <v>10</v>
      </c>
      <c r="C241" s="1">
        <v>0</v>
      </c>
      <c r="D241" s="27">
        <f t="shared" ref="D241" si="256">D240-B241</f>
        <v>137</v>
      </c>
      <c r="E241" s="1">
        <f t="shared" ref="E241:E242" si="257">IF(D241&gt;0,D240-B241,0)</f>
        <v>137</v>
      </c>
      <c r="F241" s="1">
        <f t="shared" ref="F241" si="258">IF(D241&gt;=0,B241,E240)</f>
        <v>10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</row>
    <row r="242" spans="1:9">
      <c r="A242" s="2">
        <v>240</v>
      </c>
      <c r="B242" s="1">
        <v>30</v>
      </c>
      <c r="C242" s="1">
        <v>0</v>
      </c>
      <c r="D242" s="27">
        <f t="shared" si="207"/>
        <v>107</v>
      </c>
      <c r="E242" s="1">
        <f t="shared" si="257"/>
        <v>107</v>
      </c>
      <c r="F242" s="1">
        <f t="shared" si="216"/>
        <v>30</v>
      </c>
      <c r="G242" s="1">
        <f t="shared" si="208"/>
        <v>0</v>
      </c>
      <c r="H242" s="1">
        <f t="shared" si="209"/>
        <v>0</v>
      </c>
      <c r="I242" s="1">
        <f t="shared" si="259"/>
        <v>0</v>
      </c>
    </row>
    <row r="243" spans="1:9">
      <c r="A243" s="2">
        <v>241</v>
      </c>
      <c r="B243" s="1">
        <v>33</v>
      </c>
      <c r="C243" s="1">
        <v>0</v>
      </c>
      <c r="D243" s="27">
        <f t="shared" si="207"/>
        <v>74</v>
      </c>
      <c r="E243" s="1">
        <f t="shared" si="215"/>
        <v>74</v>
      </c>
      <c r="F243" s="1">
        <f t="shared" si="216"/>
        <v>33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</row>
    <row r="244" spans="1:9">
      <c r="A244" s="2">
        <v>242</v>
      </c>
      <c r="B244" s="1">
        <v>32</v>
      </c>
      <c r="C244" s="1">
        <v>0</v>
      </c>
      <c r="D244" s="27">
        <f t="shared" si="207"/>
        <v>42</v>
      </c>
      <c r="E244" s="1">
        <f t="shared" si="215"/>
        <v>42</v>
      </c>
      <c r="F244" s="1">
        <f t="shared" si="216"/>
        <v>32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</row>
    <row r="245" spans="1:9">
      <c r="A245" s="2">
        <v>243</v>
      </c>
      <c r="B245" s="1">
        <v>23</v>
      </c>
      <c r="C245" s="1">
        <v>0</v>
      </c>
      <c r="D245" s="27">
        <f t="shared" si="207"/>
        <v>19</v>
      </c>
      <c r="E245" s="1">
        <f t="shared" si="215"/>
        <v>19</v>
      </c>
      <c r="F245" s="1">
        <f t="shared" si="216"/>
        <v>23</v>
      </c>
      <c r="G245" s="1">
        <f t="shared" si="208"/>
        <v>0</v>
      </c>
      <c r="H245" s="1">
        <f t="shared" si="209"/>
        <v>0</v>
      </c>
      <c r="I245" s="1">
        <f t="shared" si="260"/>
        <v>0</v>
      </c>
    </row>
    <row r="246" spans="1:9">
      <c r="A246" s="2">
        <v>244</v>
      </c>
      <c r="B246" s="1">
        <v>18</v>
      </c>
      <c r="C246" s="1">
        <v>0</v>
      </c>
      <c r="D246" s="27">
        <f t="shared" si="207"/>
        <v>1</v>
      </c>
      <c r="E246" s="1">
        <f t="shared" si="215"/>
        <v>1</v>
      </c>
      <c r="F246" s="1">
        <f t="shared" si="216"/>
        <v>18</v>
      </c>
      <c r="G246" s="1">
        <f t="shared" si="208"/>
        <v>0</v>
      </c>
      <c r="H246" s="1">
        <f t="shared" si="209"/>
        <v>0</v>
      </c>
      <c r="I246" s="1">
        <f t="shared" si="260"/>
        <v>0</v>
      </c>
    </row>
    <row r="247" spans="1:9">
      <c r="A247" s="2">
        <v>245</v>
      </c>
      <c r="B247" s="1">
        <v>22</v>
      </c>
      <c r="C247" s="3">
        <f t="shared" ref="C247" si="261">$L$3-D245</f>
        <v>181</v>
      </c>
      <c r="D247" s="27">
        <f t="shared" ref="D247" si="262">D246-B247+C247</f>
        <v>160</v>
      </c>
      <c r="E247" s="3">
        <f t="shared" ref="E247" si="263">IF(D247&gt;0,D246-B247+C247,0)</f>
        <v>160</v>
      </c>
      <c r="F247" s="1">
        <f t="shared" ref="F247" si="264">IF(E245-B246-B247&gt;=0,B247,E246)</f>
        <v>1</v>
      </c>
      <c r="G247" s="1">
        <f t="shared" si="208"/>
        <v>21</v>
      </c>
      <c r="H247" s="1">
        <f t="shared" si="209"/>
        <v>1</v>
      </c>
      <c r="I247" s="1">
        <f t="shared" si="260"/>
        <v>1</v>
      </c>
    </row>
  </sheetData>
  <mergeCells count="10">
    <mergeCell ref="K23:L23"/>
    <mergeCell ref="O17:T17"/>
    <mergeCell ref="O18:T18"/>
    <mergeCell ref="K19:L19"/>
    <mergeCell ref="K2:L2"/>
    <mergeCell ref="N13:T13"/>
    <mergeCell ref="O14:T14"/>
    <mergeCell ref="O15:T15"/>
    <mergeCell ref="O16:T16"/>
    <mergeCell ref="N2:P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5973-43EE-4E03-8CA9-EEE809165A51}">
  <sheetPr codeName="工作表30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17</v>
      </c>
      <c r="C3" s="1">
        <v>0</v>
      </c>
      <c r="D3" s="27">
        <f>D2-B3</f>
        <v>123</v>
      </c>
      <c r="E3" s="1">
        <f>IF(D3&gt;0,D2-B3,0)</f>
        <v>123</v>
      </c>
      <c r="F3" s="1">
        <f>IF(D3&gt;=0,B3,E2)</f>
        <v>17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95.134693877551015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26</v>
      </c>
      <c r="C4" s="1">
        <v>0</v>
      </c>
      <c r="D4" s="27">
        <f t="shared" ref="D4:D67" si="0">D3-B4</f>
        <v>97</v>
      </c>
      <c r="E4" s="1">
        <f>IF(D4&gt;0,D3-B4,0)</f>
        <v>97</v>
      </c>
      <c r="F4" s="1">
        <f t="shared" ref="F4:F8" si="1">IF(D4&gt;=0,B4,E3)</f>
        <v>26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20.722448979591835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22</v>
      </c>
      <c r="C5" s="1">
        <v>0</v>
      </c>
      <c r="D5" s="27">
        <f t="shared" si="0"/>
        <v>75</v>
      </c>
      <c r="E5" s="1">
        <f t="shared" ref="E5:E7" si="4">IF(D5&gt;0,D4-B5,0)</f>
        <v>75</v>
      </c>
      <c r="F5" s="1">
        <f t="shared" si="1"/>
        <v>22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8.2598988131906665</v>
      </c>
      <c r="M5" s="29"/>
      <c r="N5" s="22" t="s">
        <v>18</v>
      </c>
      <c r="O5" s="41">
        <f>O3*L12*L11</f>
        <v>171242.44897959183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23</v>
      </c>
      <c r="C6" s="1">
        <v>0</v>
      </c>
      <c r="D6" s="27">
        <f>D5-B6</f>
        <v>52</v>
      </c>
      <c r="E6" s="1">
        <f>IF(D6&gt;0,D5-B6,0)</f>
        <v>52</v>
      </c>
      <c r="F6" s="1">
        <f t="shared" si="1"/>
        <v>23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240000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18</v>
      </c>
      <c r="C7" s="1">
        <v>0</v>
      </c>
      <c r="D7" s="27">
        <f t="shared" si="0"/>
        <v>34</v>
      </c>
      <c r="E7" s="1">
        <f t="shared" si="4"/>
        <v>34</v>
      </c>
      <c r="F7" s="1">
        <f t="shared" si="1"/>
        <v>18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537242.44897959183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16</v>
      </c>
      <c r="C8" s="1">
        <v>0</v>
      </c>
      <c r="D8" s="27">
        <f t="shared" si="0"/>
        <v>18</v>
      </c>
      <c r="E8" s="1">
        <f>IF(D8&gt;0,D7-B8,0)</f>
        <v>18</v>
      </c>
      <c r="F8" s="1">
        <f t="shared" si="1"/>
        <v>16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9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33</v>
      </c>
      <c r="C9" s="3">
        <f>$L$3-D7</f>
        <v>166</v>
      </c>
      <c r="D9" s="27">
        <f>D8-B9+C9</f>
        <v>151</v>
      </c>
      <c r="E9" s="3">
        <f>IF(D9&gt;0,D8-B9+C9,0)</f>
        <v>151</v>
      </c>
      <c r="F9" s="1">
        <f>IF(E7-B8-B9&gt;=0,B9,E8)</f>
        <v>18</v>
      </c>
      <c r="G9" s="1">
        <f t="shared" si="2"/>
        <v>15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0.74285714285714288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32</v>
      </c>
      <c r="C10" s="1">
        <v>0</v>
      </c>
      <c r="D10" s="27">
        <f t="shared" ref="D10" si="5">D9-B10</f>
        <v>119</v>
      </c>
      <c r="E10" s="1">
        <f t="shared" ref="E10:E71" si="6">IF(D10&gt;0,D9-B10,0)</f>
        <v>119</v>
      </c>
      <c r="F10" s="1">
        <f t="shared" ref="F10:F71" si="7">IF(D10&gt;=0,B10,E9)</f>
        <v>32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0.96060665747488672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19</v>
      </c>
      <c r="C11" s="1">
        <v>0</v>
      </c>
      <c r="D11" s="27">
        <f t="shared" si="0"/>
        <v>100</v>
      </c>
      <c r="E11" s="1">
        <f t="shared" si="6"/>
        <v>100</v>
      </c>
      <c r="F11" s="1">
        <f t="shared" si="7"/>
        <v>19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5.5150679535158602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19</v>
      </c>
      <c r="C12" s="1">
        <v>0</v>
      </c>
      <c r="D12" s="27">
        <f t="shared" si="0"/>
        <v>81</v>
      </c>
      <c r="E12" s="1">
        <f t="shared" si="6"/>
        <v>81</v>
      </c>
      <c r="F12" s="1">
        <f t="shared" si="7"/>
        <v>19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9</v>
      </c>
      <c r="C13" s="1">
        <v>0</v>
      </c>
      <c r="D13" s="27">
        <f t="shared" si="0"/>
        <v>72</v>
      </c>
      <c r="E13" s="1">
        <f t="shared" si="6"/>
        <v>72</v>
      </c>
      <c r="F13" s="1">
        <f t="shared" si="7"/>
        <v>9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22</v>
      </c>
      <c r="C14" s="1">
        <v>0</v>
      </c>
      <c r="D14" s="27">
        <f t="shared" si="0"/>
        <v>50</v>
      </c>
      <c r="E14" s="1">
        <f t="shared" si="6"/>
        <v>50</v>
      </c>
      <c r="F14" s="1">
        <f t="shared" si="7"/>
        <v>22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17</v>
      </c>
      <c r="C15" s="1">
        <v>0</v>
      </c>
      <c r="D15" s="27">
        <f t="shared" si="0"/>
        <v>33</v>
      </c>
      <c r="E15" s="1">
        <f t="shared" si="6"/>
        <v>33</v>
      </c>
      <c r="F15" s="1">
        <f t="shared" si="7"/>
        <v>17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31</v>
      </c>
      <c r="C16" s="3">
        <f t="shared" ref="C16" si="9">$L$3-D14</f>
        <v>150</v>
      </c>
      <c r="D16" s="27">
        <f t="shared" ref="D16" si="10">D15-B16+C16</f>
        <v>152</v>
      </c>
      <c r="E16" s="3">
        <f t="shared" ref="E16" si="11">IF(D16&gt;0,D15-B16+C16,0)</f>
        <v>152</v>
      </c>
      <c r="F16" s="1">
        <f t="shared" ref="F16" si="12">IF(E14-B15-B16&gt;=0,B16,E15)</f>
        <v>31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21</v>
      </c>
      <c r="C17" s="1">
        <v>0</v>
      </c>
      <c r="D17" s="27">
        <f t="shared" ref="D17" si="13">D16-B17</f>
        <v>131</v>
      </c>
      <c r="E17" s="1">
        <f t="shared" ref="E17:E18" si="14">IF(D17&gt;0,D16-B17,0)</f>
        <v>131</v>
      </c>
      <c r="F17" s="1">
        <f t="shared" ref="F17" si="15">IF(D17&gt;=0,B17,E16)</f>
        <v>21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21</v>
      </c>
      <c r="C18" s="1">
        <v>0</v>
      </c>
      <c r="D18" s="27">
        <f t="shared" si="0"/>
        <v>110</v>
      </c>
      <c r="E18" s="1">
        <f t="shared" si="14"/>
        <v>110</v>
      </c>
      <c r="F18" s="1">
        <f t="shared" si="7"/>
        <v>21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28</v>
      </c>
      <c r="C19" s="1">
        <v>0</v>
      </c>
      <c r="D19" s="27">
        <f t="shared" si="0"/>
        <v>82</v>
      </c>
      <c r="E19" s="1">
        <f t="shared" si="6"/>
        <v>82</v>
      </c>
      <c r="F19" s="1">
        <f t="shared" si="7"/>
        <v>28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26</v>
      </c>
      <c r="C20" s="1">
        <v>0</v>
      </c>
      <c r="D20" s="27">
        <f t="shared" si="0"/>
        <v>56</v>
      </c>
      <c r="E20" s="1">
        <f t="shared" si="6"/>
        <v>56</v>
      </c>
      <c r="F20" s="1">
        <f t="shared" si="7"/>
        <v>26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23</v>
      </c>
      <c r="C21" s="1">
        <v>0</v>
      </c>
      <c r="D21" s="27">
        <f t="shared" si="0"/>
        <v>33</v>
      </c>
      <c r="E21" s="1">
        <f t="shared" si="6"/>
        <v>33</v>
      </c>
      <c r="F21" s="1">
        <f t="shared" si="7"/>
        <v>23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12</v>
      </c>
      <c r="C22" s="1">
        <v>0</v>
      </c>
      <c r="D22" s="27">
        <f t="shared" si="0"/>
        <v>21</v>
      </c>
      <c r="E22" s="1">
        <f t="shared" si="6"/>
        <v>21</v>
      </c>
      <c r="F22" s="1">
        <f t="shared" si="7"/>
        <v>12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29</v>
      </c>
      <c r="C23" s="3">
        <f t="shared" ref="C23" si="16">$L$3-D21</f>
        <v>167</v>
      </c>
      <c r="D23" s="27">
        <f t="shared" ref="D23" si="17">D22-B23+C23</f>
        <v>159</v>
      </c>
      <c r="E23" s="3">
        <f t="shared" ref="E23" si="18">IF(D23&gt;0,D22-B23+C23,0)</f>
        <v>159</v>
      </c>
      <c r="F23" s="1">
        <f t="shared" ref="F23" si="19">IF(E21-B22-B23&gt;=0,B23,E22)</f>
        <v>21</v>
      </c>
      <c r="G23" s="1">
        <f t="shared" si="2"/>
        <v>8</v>
      </c>
      <c r="H23" s="1">
        <f t="shared" si="3"/>
        <v>1</v>
      </c>
      <c r="I23" s="1">
        <f t="shared" si="8"/>
        <v>1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29</v>
      </c>
      <c r="C24" s="1">
        <v>0</v>
      </c>
      <c r="D24" s="27">
        <f t="shared" ref="D24" si="20">D23-B24</f>
        <v>130</v>
      </c>
      <c r="E24" s="1">
        <f t="shared" ref="E24:E25" si="21">IF(D24&gt;0,D23-B24,0)</f>
        <v>130</v>
      </c>
      <c r="F24" s="1">
        <f t="shared" ref="F24" si="22">IF(D24&gt;=0,B24,E23)</f>
        <v>29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20</v>
      </c>
      <c r="C25" s="1">
        <v>0</v>
      </c>
      <c r="D25" s="27">
        <f t="shared" si="0"/>
        <v>110</v>
      </c>
      <c r="E25" s="1">
        <f t="shared" si="21"/>
        <v>110</v>
      </c>
      <c r="F25" s="1">
        <f t="shared" si="7"/>
        <v>20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18</v>
      </c>
      <c r="C26" s="1">
        <v>0</v>
      </c>
      <c r="D26" s="27">
        <f t="shared" si="0"/>
        <v>92</v>
      </c>
      <c r="E26" s="1">
        <f t="shared" si="6"/>
        <v>92</v>
      </c>
      <c r="F26" s="1">
        <f t="shared" si="7"/>
        <v>18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27</v>
      </c>
      <c r="C27" s="1">
        <v>0</v>
      </c>
      <c r="D27" s="27">
        <f t="shared" si="0"/>
        <v>65</v>
      </c>
      <c r="E27" s="1">
        <f t="shared" si="6"/>
        <v>65</v>
      </c>
      <c r="F27" s="1">
        <f t="shared" si="7"/>
        <v>27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17</v>
      </c>
      <c r="C28" s="1">
        <v>0</v>
      </c>
      <c r="D28" s="27">
        <f t="shared" si="0"/>
        <v>48</v>
      </c>
      <c r="E28" s="1">
        <f t="shared" si="6"/>
        <v>48</v>
      </c>
      <c r="F28" s="1">
        <f t="shared" si="7"/>
        <v>17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21</v>
      </c>
      <c r="C29" s="1">
        <v>0</v>
      </c>
      <c r="D29" s="27">
        <f t="shared" si="0"/>
        <v>27</v>
      </c>
      <c r="E29" s="1">
        <f t="shared" si="6"/>
        <v>27</v>
      </c>
      <c r="F29" s="1">
        <f t="shared" si="7"/>
        <v>21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27</v>
      </c>
      <c r="C30" s="3">
        <f t="shared" ref="C30" si="23">$L$3-D28</f>
        <v>152</v>
      </c>
      <c r="D30" s="27">
        <f t="shared" ref="D30" si="24">D29-B30+C30</f>
        <v>152</v>
      </c>
      <c r="E30" s="3">
        <f t="shared" ref="E30" si="25">IF(D30&gt;0,D29-B30+C30,0)</f>
        <v>152</v>
      </c>
      <c r="F30" s="1">
        <f t="shared" ref="F30" si="26">IF(E28-B29-B30&gt;=0,B30,E29)</f>
        <v>27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19</v>
      </c>
      <c r="C31" s="1">
        <v>0</v>
      </c>
      <c r="D31" s="27">
        <f t="shared" ref="D31" si="27">D30-B31</f>
        <v>133</v>
      </c>
      <c r="E31" s="1">
        <f t="shared" ref="E31:E32" si="28">IF(D31&gt;0,D30-B31,0)</f>
        <v>133</v>
      </c>
      <c r="F31" s="1">
        <f t="shared" ref="F31" si="29">IF(D31&gt;=0,B31,E30)</f>
        <v>19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18</v>
      </c>
      <c r="C32" s="1">
        <v>0</v>
      </c>
      <c r="D32" s="27">
        <f t="shared" si="0"/>
        <v>115</v>
      </c>
      <c r="E32" s="1">
        <f t="shared" si="28"/>
        <v>115</v>
      </c>
      <c r="F32" s="1">
        <f t="shared" si="7"/>
        <v>18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13</v>
      </c>
      <c r="C33" s="1">
        <v>0</v>
      </c>
      <c r="D33" s="27">
        <f t="shared" si="0"/>
        <v>102</v>
      </c>
      <c r="E33" s="1">
        <f t="shared" si="6"/>
        <v>102</v>
      </c>
      <c r="F33" s="1">
        <f t="shared" si="7"/>
        <v>13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20</v>
      </c>
      <c r="C34" s="1">
        <v>0</v>
      </c>
      <c r="D34" s="27">
        <f t="shared" si="0"/>
        <v>82</v>
      </c>
      <c r="E34" s="1">
        <f t="shared" si="6"/>
        <v>82</v>
      </c>
      <c r="F34" s="1">
        <f t="shared" si="7"/>
        <v>20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22</v>
      </c>
      <c r="C35" s="1">
        <v>0</v>
      </c>
      <c r="D35" s="27">
        <f t="shared" si="0"/>
        <v>60</v>
      </c>
      <c r="E35" s="1">
        <f t="shared" si="6"/>
        <v>60</v>
      </c>
      <c r="F35" s="1">
        <f t="shared" si="7"/>
        <v>22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25</v>
      </c>
      <c r="C36" s="1">
        <v>0</v>
      </c>
      <c r="D36" s="27">
        <f t="shared" si="0"/>
        <v>35</v>
      </c>
      <c r="E36" s="1">
        <f t="shared" si="6"/>
        <v>35</v>
      </c>
      <c r="F36" s="1">
        <f t="shared" si="7"/>
        <v>25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</v>
      </c>
      <c r="C37" s="3">
        <f t="shared" ref="C37" si="30">$L$3-D35</f>
        <v>140</v>
      </c>
      <c r="D37" s="27">
        <f t="shared" ref="D37" si="31">D36-B37+C37</f>
        <v>173</v>
      </c>
      <c r="E37" s="3">
        <f t="shared" ref="E37" si="32">IF(D37&gt;0,D36-B37+C37,0)</f>
        <v>173</v>
      </c>
      <c r="F37" s="1">
        <f t="shared" ref="F37" si="33">IF(E35-B36-B37&gt;=0,B37,E36)</f>
        <v>2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15</v>
      </c>
      <c r="C38" s="1">
        <v>0</v>
      </c>
      <c r="D38" s="27">
        <f t="shared" ref="D38" si="34">D37-B38</f>
        <v>158</v>
      </c>
      <c r="E38" s="1">
        <f t="shared" ref="E38:E39" si="35">IF(D38&gt;0,D37-B38,0)</f>
        <v>158</v>
      </c>
      <c r="F38" s="1">
        <f t="shared" ref="F38" si="36">IF(D38&gt;=0,B38,E37)</f>
        <v>15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19</v>
      </c>
      <c r="C39" s="1">
        <v>0</v>
      </c>
      <c r="D39" s="27">
        <f t="shared" si="0"/>
        <v>139</v>
      </c>
      <c r="E39" s="1">
        <f t="shared" si="35"/>
        <v>139</v>
      </c>
      <c r="F39" s="1">
        <f t="shared" si="7"/>
        <v>19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35</v>
      </c>
      <c r="C40" s="1">
        <v>0</v>
      </c>
      <c r="D40" s="27">
        <f t="shared" si="0"/>
        <v>104</v>
      </c>
      <c r="E40" s="1">
        <f t="shared" si="6"/>
        <v>104</v>
      </c>
      <c r="F40" s="1">
        <f t="shared" si="7"/>
        <v>35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23</v>
      </c>
      <c r="C41" s="1">
        <v>0</v>
      </c>
      <c r="D41" s="27">
        <f t="shared" si="0"/>
        <v>81</v>
      </c>
      <c r="E41" s="1">
        <f t="shared" si="6"/>
        <v>81</v>
      </c>
      <c r="F41" s="1">
        <f t="shared" si="7"/>
        <v>23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26</v>
      </c>
      <c r="C42" s="1">
        <v>0</v>
      </c>
      <c r="D42" s="27">
        <f t="shared" si="0"/>
        <v>55</v>
      </c>
      <c r="E42" s="1">
        <f t="shared" si="6"/>
        <v>55</v>
      </c>
      <c r="F42" s="1">
        <f t="shared" si="7"/>
        <v>26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13</v>
      </c>
      <c r="C43" s="1">
        <v>0</v>
      </c>
      <c r="D43" s="27">
        <f>D42-B43</f>
        <v>42</v>
      </c>
      <c r="E43" s="1">
        <f t="shared" si="6"/>
        <v>42</v>
      </c>
      <c r="F43" s="1">
        <f t="shared" si="7"/>
        <v>13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26</v>
      </c>
      <c r="C44" s="3">
        <f t="shared" ref="C44" si="37">$L$3-D42</f>
        <v>145</v>
      </c>
      <c r="D44" s="27">
        <f>D43-B44+C44</f>
        <v>161</v>
      </c>
      <c r="E44" s="3">
        <f t="shared" ref="E44" si="38">IF(D44&gt;0,D43-B44+C44,0)</f>
        <v>161</v>
      </c>
      <c r="F44" s="1">
        <f t="shared" ref="F44" si="39">IF(E42-B43-B44&gt;=0,B44,E43)</f>
        <v>26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16</v>
      </c>
      <c r="C45" s="1">
        <v>0</v>
      </c>
      <c r="D45" s="27">
        <f t="shared" ref="D45" si="40">D44-B45</f>
        <v>145</v>
      </c>
      <c r="E45" s="1">
        <f t="shared" ref="E45:E46" si="41">IF(D45&gt;0,D44-B45,0)</f>
        <v>145</v>
      </c>
      <c r="F45" s="1">
        <f t="shared" ref="F45" si="42">IF(D45&gt;=0,B45,E44)</f>
        <v>16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23</v>
      </c>
      <c r="C46" s="1">
        <v>0</v>
      </c>
      <c r="D46" s="27">
        <f t="shared" si="0"/>
        <v>122</v>
      </c>
      <c r="E46" s="1">
        <f t="shared" si="41"/>
        <v>122</v>
      </c>
      <c r="F46" s="1">
        <f t="shared" si="7"/>
        <v>23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1</v>
      </c>
      <c r="C47" s="1">
        <v>0</v>
      </c>
      <c r="D47" s="27">
        <f t="shared" si="0"/>
        <v>121</v>
      </c>
      <c r="E47" s="1">
        <f t="shared" si="6"/>
        <v>121</v>
      </c>
      <c r="F47" s="1">
        <f t="shared" si="7"/>
        <v>1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24</v>
      </c>
      <c r="C48" s="1">
        <v>0</v>
      </c>
      <c r="D48" s="27">
        <f t="shared" si="0"/>
        <v>97</v>
      </c>
      <c r="E48" s="1">
        <f t="shared" si="6"/>
        <v>97</v>
      </c>
      <c r="F48" s="1">
        <f t="shared" si="7"/>
        <v>24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24</v>
      </c>
      <c r="C49" s="1">
        <v>0</v>
      </c>
      <c r="D49" s="27">
        <f t="shared" si="0"/>
        <v>73</v>
      </c>
      <c r="E49" s="1">
        <f t="shared" si="6"/>
        <v>73</v>
      </c>
      <c r="F49" s="1">
        <f t="shared" si="7"/>
        <v>24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26</v>
      </c>
      <c r="C50" s="1">
        <v>0</v>
      </c>
      <c r="D50" s="27">
        <f t="shared" si="0"/>
        <v>47</v>
      </c>
      <c r="E50" s="1">
        <f t="shared" si="6"/>
        <v>47</v>
      </c>
      <c r="F50" s="1">
        <f t="shared" si="7"/>
        <v>26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24</v>
      </c>
      <c r="C51" s="3">
        <f t="shared" ref="C51" si="43">$L$3-D49</f>
        <v>127</v>
      </c>
      <c r="D51" s="27">
        <f t="shared" ref="D51" si="44">D50-B51+C51</f>
        <v>150</v>
      </c>
      <c r="E51" s="3">
        <f t="shared" ref="E51" si="45">IF(D51&gt;0,D50-B51+C51,0)</f>
        <v>150</v>
      </c>
      <c r="F51" s="1">
        <f t="shared" ref="F51" si="46">IF(E49-B50-B51&gt;=0,B51,E50)</f>
        <v>24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20</v>
      </c>
      <c r="C52" s="1">
        <v>0</v>
      </c>
      <c r="D52" s="27">
        <f t="shared" ref="D52" si="47">D51-B52</f>
        <v>130</v>
      </c>
      <c r="E52" s="1">
        <f t="shared" ref="E52:E53" si="48">IF(D52&gt;0,D51-B52,0)</f>
        <v>130</v>
      </c>
      <c r="F52" s="1">
        <f t="shared" ref="F52" si="49">IF(D52&gt;=0,B52,E51)</f>
        <v>20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22</v>
      </c>
      <c r="C53" s="1">
        <v>0</v>
      </c>
      <c r="D53" s="27">
        <f t="shared" si="0"/>
        <v>108</v>
      </c>
      <c r="E53" s="1">
        <f t="shared" si="48"/>
        <v>108</v>
      </c>
      <c r="F53" s="1">
        <f t="shared" si="7"/>
        <v>22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37</v>
      </c>
      <c r="C54" s="1">
        <v>0</v>
      </c>
      <c r="D54" s="27">
        <f t="shared" si="0"/>
        <v>71</v>
      </c>
      <c r="E54" s="1">
        <f t="shared" si="6"/>
        <v>71</v>
      </c>
      <c r="F54" s="1">
        <f t="shared" si="7"/>
        <v>37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26</v>
      </c>
      <c r="C55" s="1">
        <v>0</v>
      </c>
      <c r="D55" s="27">
        <f t="shared" si="0"/>
        <v>45</v>
      </c>
      <c r="E55" s="1">
        <f t="shared" si="6"/>
        <v>45</v>
      </c>
      <c r="F55" s="1">
        <f t="shared" si="7"/>
        <v>26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19</v>
      </c>
      <c r="C56" s="1">
        <v>0</v>
      </c>
      <c r="D56" s="27">
        <f t="shared" si="0"/>
        <v>26</v>
      </c>
      <c r="E56" s="1">
        <f t="shared" si="6"/>
        <v>26</v>
      </c>
      <c r="F56" s="1">
        <f t="shared" si="7"/>
        <v>19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13</v>
      </c>
      <c r="C57" s="1">
        <v>0</v>
      </c>
      <c r="D57" s="27">
        <f t="shared" si="0"/>
        <v>13</v>
      </c>
      <c r="E57" s="1">
        <f t="shared" si="6"/>
        <v>13</v>
      </c>
      <c r="F57" s="1">
        <f t="shared" si="7"/>
        <v>13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35</v>
      </c>
      <c r="C58" s="3">
        <f t="shared" ref="C58" si="50">$L$3-D56</f>
        <v>174</v>
      </c>
      <c r="D58" s="27">
        <f t="shared" ref="D58" si="51">D57-B58+C58</f>
        <v>152</v>
      </c>
      <c r="E58" s="3">
        <f t="shared" ref="E58" si="52">IF(D58&gt;0,D57-B58+C58,0)</f>
        <v>152</v>
      </c>
      <c r="F58" s="1">
        <f t="shared" ref="F58" si="53">IF(E56-B57-B58&gt;=0,B58,E57)</f>
        <v>13</v>
      </c>
      <c r="G58" s="1">
        <f t="shared" si="2"/>
        <v>22</v>
      </c>
      <c r="H58" s="1">
        <f t="shared" si="3"/>
        <v>1</v>
      </c>
      <c r="I58" s="1">
        <f t="shared" si="8"/>
        <v>1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7</v>
      </c>
      <c r="C59" s="1">
        <v>0</v>
      </c>
      <c r="D59" s="27">
        <f t="shared" ref="D59" si="54">D58-B59</f>
        <v>145</v>
      </c>
      <c r="E59" s="1">
        <f t="shared" ref="E59:E60" si="55">IF(D59&gt;0,D58-B59,0)</f>
        <v>145</v>
      </c>
      <c r="F59" s="1">
        <f t="shared" ref="F59" si="56">IF(D59&gt;=0,B59,E58)</f>
        <v>7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19</v>
      </c>
      <c r="C60" s="1">
        <v>0</v>
      </c>
      <c r="D60" s="27">
        <f t="shared" si="0"/>
        <v>126</v>
      </c>
      <c r="E60" s="1">
        <f t="shared" si="55"/>
        <v>126</v>
      </c>
      <c r="F60" s="1">
        <f t="shared" si="7"/>
        <v>19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18</v>
      </c>
      <c r="C61" s="1">
        <v>0</v>
      </c>
      <c r="D61" s="27">
        <f t="shared" si="0"/>
        <v>108</v>
      </c>
      <c r="E61" s="1">
        <f t="shared" si="6"/>
        <v>108</v>
      </c>
      <c r="F61" s="1">
        <f t="shared" si="7"/>
        <v>18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41</v>
      </c>
      <c r="C62" s="1">
        <v>0</v>
      </c>
      <c r="D62" s="27">
        <f t="shared" si="0"/>
        <v>67</v>
      </c>
      <c r="E62" s="1">
        <f t="shared" si="6"/>
        <v>67</v>
      </c>
      <c r="F62" s="1">
        <f t="shared" si="7"/>
        <v>41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32</v>
      </c>
      <c r="C63" s="1">
        <v>0</v>
      </c>
      <c r="D63" s="27">
        <f t="shared" si="0"/>
        <v>35</v>
      </c>
      <c r="E63" s="1">
        <f t="shared" si="6"/>
        <v>35</v>
      </c>
      <c r="F63" s="1">
        <f t="shared" si="7"/>
        <v>32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26</v>
      </c>
      <c r="C64" s="1">
        <v>0</v>
      </c>
      <c r="D64" s="27">
        <f t="shared" si="0"/>
        <v>9</v>
      </c>
      <c r="E64" s="1">
        <f t="shared" si="6"/>
        <v>9</v>
      </c>
      <c r="F64" s="1">
        <f t="shared" si="7"/>
        <v>26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24</v>
      </c>
      <c r="C65" s="3">
        <f t="shared" ref="C65" si="57">$L$3-D63</f>
        <v>165</v>
      </c>
      <c r="D65" s="27">
        <f t="shared" ref="D65" si="58">D64-B65+C65</f>
        <v>150</v>
      </c>
      <c r="E65" s="3">
        <f t="shared" ref="E65" si="59">IF(D65&gt;0,D64-B65+C65,0)</f>
        <v>150</v>
      </c>
      <c r="F65" s="1">
        <f t="shared" ref="F65" si="60">IF(E63-B64-B65&gt;=0,B65,E64)</f>
        <v>9</v>
      </c>
      <c r="G65" s="1">
        <f t="shared" si="2"/>
        <v>15</v>
      </c>
      <c r="H65" s="1">
        <f t="shared" si="3"/>
        <v>1</v>
      </c>
      <c r="I65" s="1">
        <f t="shared" si="8"/>
        <v>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11</v>
      </c>
      <c r="C66" s="1">
        <v>0</v>
      </c>
      <c r="D66" s="27">
        <f t="shared" ref="D66" si="61">D65-B66</f>
        <v>139</v>
      </c>
      <c r="E66" s="1">
        <f t="shared" ref="E66:E67" si="62">IF(D66&gt;0,D65-B66,0)</f>
        <v>139</v>
      </c>
      <c r="F66" s="1">
        <f t="shared" ref="F66" si="63">IF(D66&gt;=0,B66,E65)</f>
        <v>11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25</v>
      </c>
      <c r="C67" s="1">
        <v>0</v>
      </c>
      <c r="D67" s="27">
        <f t="shared" si="0"/>
        <v>114</v>
      </c>
      <c r="E67" s="1">
        <f t="shared" si="62"/>
        <v>114</v>
      </c>
      <c r="F67" s="1">
        <f t="shared" si="7"/>
        <v>25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18</v>
      </c>
      <c r="C68" s="1">
        <v>0</v>
      </c>
      <c r="D68" s="27">
        <f t="shared" ref="D68:D131" si="64">D67-B68</f>
        <v>96</v>
      </c>
      <c r="E68" s="1">
        <f t="shared" si="6"/>
        <v>96</v>
      </c>
      <c r="F68" s="1">
        <f t="shared" si="7"/>
        <v>18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34</v>
      </c>
      <c r="C69" s="1">
        <v>0</v>
      </c>
      <c r="D69" s="27">
        <f t="shared" si="64"/>
        <v>62</v>
      </c>
      <c r="E69" s="1">
        <f t="shared" si="6"/>
        <v>62</v>
      </c>
      <c r="F69" s="1">
        <f t="shared" si="7"/>
        <v>34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23</v>
      </c>
      <c r="C70" s="1">
        <v>0</v>
      </c>
      <c r="D70" s="27">
        <f t="shared" si="64"/>
        <v>39</v>
      </c>
      <c r="E70" s="1">
        <f t="shared" si="6"/>
        <v>39</v>
      </c>
      <c r="F70" s="1">
        <f t="shared" si="7"/>
        <v>23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24</v>
      </c>
      <c r="C71" s="1">
        <v>0</v>
      </c>
      <c r="D71" s="27">
        <f t="shared" si="64"/>
        <v>15</v>
      </c>
      <c r="E71" s="1">
        <f t="shared" si="6"/>
        <v>15</v>
      </c>
      <c r="F71" s="1">
        <f t="shared" si="7"/>
        <v>24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11</v>
      </c>
      <c r="C72" s="3">
        <f t="shared" ref="C72" si="67">$L$3-D70</f>
        <v>161</v>
      </c>
      <c r="D72" s="27">
        <f t="shared" ref="D72" si="68">D71-B72+C72</f>
        <v>165</v>
      </c>
      <c r="E72" s="3">
        <f t="shared" ref="E72" si="69">IF(D72&gt;0,D71-B72+C72,0)</f>
        <v>165</v>
      </c>
      <c r="F72" s="1">
        <f t="shared" ref="F72" si="70">IF(E70-B71-B72&gt;=0,B72,E71)</f>
        <v>11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17</v>
      </c>
      <c r="C73" s="1">
        <v>0</v>
      </c>
      <c r="D73" s="27">
        <f t="shared" ref="D73" si="71">D72-B73</f>
        <v>148</v>
      </c>
      <c r="E73" s="1">
        <f t="shared" ref="E73:E134" si="72">IF(D73&gt;0,D72-B73,0)</f>
        <v>148</v>
      </c>
      <c r="F73" s="1">
        <f t="shared" ref="F73:F134" si="73">IF(D73&gt;=0,B73,E72)</f>
        <v>17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7</v>
      </c>
      <c r="C74" s="1">
        <v>0</v>
      </c>
      <c r="D74" s="27">
        <f t="shared" si="64"/>
        <v>141</v>
      </c>
      <c r="E74" s="1">
        <f t="shared" si="72"/>
        <v>141</v>
      </c>
      <c r="F74" s="1">
        <f t="shared" si="73"/>
        <v>7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4</v>
      </c>
      <c r="C75" s="1">
        <v>0</v>
      </c>
      <c r="D75" s="27">
        <f t="shared" si="64"/>
        <v>137</v>
      </c>
      <c r="E75" s="1">
        <f t="shared" si="72"/>
        <v>137</v>
      </c>
      <c r="F75" s="1">
        <f t="shared" si="73"/>
        <v>4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31</v>
      </c>
      <c r="C76" s="1">
        <v>0</v>
      </c>
      <c r="D76" s="27">
        <f t="shared" si="64"/>
        <v>106</v>
      </c>
      <c r="E76" s="1">
        <f t="shared" si="72"/>
        <v>106</v>
      </c>
      <c r="F76" s="1">
        <f t="shared" si="73"/>
        <v>31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15</v>
      </c>
      <c r="C77" s="1">
        <v>0</v>
      </c>
      <c r="D77" s="27">
        <f t="shared" si="64"/>
        <v>91</v>
      </c>
      <c r="E77" s="1">
        <f t="shared" si="72"/>
        <v>91</v>
      </c>
      <c r="F77" s="1">
        <f t="shared" si="73"/>
        <v>15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32</v>
      </c>
      <c r="C78" s="1">
        <v>0</v>
      </c>
      <c r="D78" s="27">
        <f t="shared" si="64"/>
        <v>59</v>
      </c>
      <c r="E78" s="1">
        <f t="shared" si="72"/>
        <v>59</v>
      </c>
      <c r="F78" s="1">
        <f t="shared" si="73"/>
        <v>32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29</v>
      </c>
      <c r="C79" s="3">
        <f t="shared" ref="C79" si="76">$L$3-D77</f>
        <v>109</v>
      </c>
      <c r="D79" s="27">
        <f t="shared" ref="D79" si="77">D78-B79+C79</f>
        <v>139</v>
      </c>
      <c r="E79" s="3">
        <f t="shared" ref="E79" si="78">IF(D79&gt;0,D78-B79+C79,0)</f>
        <v>139</v>
      </c>
      <c r="F79" s="1">
        <f t="shared" ref="F79" si="79">IF(E77-B78-B79&gt;=0,B79,E78)</f>
        <v>29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16</v>
      </c>
      <c r="C80" s="1">
        <v>0</v>
      </c>
      <c r="D80" s="27">
        <f t="shared" ref="D80" si="80">D79-B80</f>
        <v>123</v>
      </c>
      <c r="E80" s="1">
        <f t="shared" ref="E80:E81" si="81">IF(D80&gt;0,D79-B80,0)</f>
        <v>123</v>
      </c>
      <c r="F80" s="1">
        <f t="shared" ref="F80" si="82">IF(D80&gt;=0,B80,E79)</f>
        <v>16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7</v>
      </c>
      <c r="C81" s="1">
        <v>0</v>
      </c>
      <c r="D81" s="27">
        <f t="shared" si="64"/>
        <v>116</v>
      </c>
      <c r="E81" s="1">
        <f t="shared" si="81"/>
        <v>116</v>
      </c>
      <c r="F81" s="1">
        <f t="shared" si="73"/>
        <v>7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36</v>
      </c>
      <c r="C82" s="1">
        <v>0</v>
      </c>
      <c r="D82" s="27">
        <f t="shared" si="64"/>
        <v>80</v>
      </c>
      <c r="E82" s="1">
        <f t="shared" si="72"/>
        <v>80</v>
      </c>
      <c r="F82" s="1">
        <f t="shared" si="73"/>
        <v>36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14</v>
      </c>
      <c r="C83" s="1">
        <v>0</v>
      </c>
      <c r="D83" s="27">
        <f t="shared" si="64"/>
        <v>66</v>
      </c>
      <c r="E83" s="1">
        <f t="shared" si="72"/>
        <v>66</v>
      </c>
      <c r="F83" s="1">
        <f t="shared" si="73"/>
        <v>14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12</v>
      </c>
      <c r="C84" s="1">
        <v>0</v>
      </c>
      <c r="D84" s="27">
        <f t="shared" si="64"/>
        <v>54</v>
      </c>
      <c r="E84" s="1">
        <f t="shared" si="72"/>
        <v>54</v>
      </c>
      <c r="F84" s="1">
        <f t="shared" si="73"/>
        <v>12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23</v>
      </c>
      <c r="C85" s="1">
        <v>0</v>
      </c>
      <c r="D85" s="27">
        <f t="shared" si="64"/>
        <v>31</v>
      </c>
      <c r="E85" s="1">
        <f t="shared" si="72"/>
        <v>31</v>
      </c>
      <c r="F85" s="1">
        <f t="shared" si="73"/>
        <v>23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14</v>
      </c>
      <c r="C86" s="3">
        <f t="shared" ref="C86" si="83">$L$3-D84</f>
        <v>146</v>
      </c>
      <c r="D86" s="27">
        <f t="shared" ref="D86" si="84">D85-B86+C86</f>
        <v>163</v>
      </c>
      <c r="E86" s="3">
        <f t="shared" ref="E86" si="85">IF(D86&gt;0,D85-B86+C86,0)</f>
        <v>163</v>
      </c>
      <c r="F86" s="1">
        <f t="shared" ref="F86" si="86">IF(E84-B85-B86&gt;=0,B86,E85)</f>
        <v>14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37</v>
      </c>
      <c r="C87" s="1">
        <v>0</v>
      </c>
      <c r="D87" s="27">
        <f t="shared" ref="D87" si="87">D86-B87</f>
        <v>126</v>
      </c>
      <c r="E87" s="1">
        <f t="shared" ref="E87:E88" si="88">IF(D87&gt;0,D86-B87,0)</f>
        <v>126</v>
      </c>
      <c r="F87" s="1">
        <f t="shared" ref="F87" si="89">IF(D87&gt;=0,B87,E86)</f>
        <v>37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10</v>
      </c>
      <c r="C88" s="1">
        <v>0</v>
      </c>
      <c r="D88" s="27">
        <f t="shared" si="64"/>
        <v>116</v>
      </c>
      <c r="E88" s="1">
        <f t="shared" si="88"/>
        <v>116</v>
      </c>
      <c r="F88" s="1">
        <f t="shared" si="73"/>
        <v>10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23</v>
      </c>
      <c r="C89" s="1">
        <v>0</v>
      </c>
      <c r="D89" s="27">
        <f t="shared" si="64"/>
        <v>93</v>
      </c>
      <c r="E89" s="1">
        <f t="shared" si="72"/>
        <v>93</v>
      </c>
      <c r="F89" s="1">
        <f t="shared" si="73"/>
        <v>23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17</v>
      </c>
      <c r="C90" s="1">
        <v>0</v>
      </c>
      <c r="D90" s="27">
        <f t="shared" si="64"/>
        <v>76</v>
      </c>
      <c r="E90" s="1">
        <f t="shared" si="72"/>
        <v>76</v>
      </c>
      <c r="F90" s="1">
        <f t="shared" si="73"/>
        <v>17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27</v>
      </c>
      <c r="C91" s="1">
        <v>0</v>
      </c>
      <c r="D91" s="27">
        <f t="shared" si="64"/>
        <v>49</v>
      </c>
      <c r="E91" s="1">
        <f t="shared" si="72"/>
        <v>49</v>
      </c>
      <c r="F91" s="1">
        <f t="shared" si="73"/>
        <v>27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39</v>
      </c>
      <c r="C92" s="1">
        <v>0</v>
      </c>
      <c r="D92" s="27">
        <f t="shared" si="64"/>
        <v>10</v>
      </c>
      <c r="E92" s="1">
        <f t="shared" si="72"/>
        <v>10</v>
      </c>
      <c r="F92" s="1">
        <f t="shared" si="73"/>
        <v>39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24</v>
      </c>
      <c r="C93" s="3">
        <f t="shared" ref="C93" si="91">$L$3-D91</f>
        <v>151</v>
      </c>
      <c r="D93" s="27">
        <f t="shared" ref="D93" si="92">D92-B93+C93</f>
        <v>137</v>
      </c>
      <c r="E93" s="3">
        <f t="shared" ref="E93" si="93">IF(D93&gt;0,D92-B93+C93,0)</f>
        <v>137</v>
      </c>
      <c r="F93" s="1">
        <f t="shared" ref="F93" si="94">IF(E91-B92-B93&gt;=0,B93,E92)</f>
        <v>10</v>
      </c>
      <c r="G93" s="1">
        <f t="shared" si="65"/>
        <v>14</v>
      </c>
      <c r="H93" s="1">
        <f t="shared" si="66"/>
        <v>1</v>
      </c>
      <c r="I93" s="1">
        <f t="shared" si="90"/>
        <v>1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30</v>
      </c>
      <c r="C94" s="1">
        <v>0</v>
      </c>
      <c r="D94" s="27">
        <f t="shared" ref="D94" si="95">D93-B94</f>
        <v>107</v>
      </c>
      <c r="E94" s="1">
        <f t="shared" ref="E94:E95" si="96">IF(D94&gt;0,D93-B94,0)</f>
        <v>107</v>
      </c>
      <c r="F94" s="1">
        <f t="shared" ref="F94" si="97">IF(D94&gt;=0,B94,E93)</f>
        <v>30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15</v>
      </c>
      <c r="C95" s="1">
        <v>0</v>
      </c>
      <c r="D95" s="27">
        <f t="shared" si="64"/>
        <v>92</v>
      </c>
      <c r="E95" s="1">
        <f t="shared" si="96"/>
        <v>92</v>
      </c>
      <c r="F95" s="1">
        <f t="shared" si="73"/>
        <v>15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35</v>
      </c>
      <c r="C96" s="1">
        <v>0</v>
      </c>
      <c r="D96" s="27">
        <f t="shared" si="64"/>
        <v>57</v>
      </c>
      <c r="E96" s="1">
        <f t="shared" si="72"/>
        <v>57</v>
      </c>
      <c r="F96" s="1">
        <f t="shared" si="73"/>
        <v>35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23</v>
      </c>
      <c r="C97" s="1">
        <v>0</v>
      </c>
      <c r="D97" s="27">
        <f t="shared" si="64"/>
        <v>34</v>
      </c>
      <c r="E97" s="1">
        <f t="shared" si="72"/>
        <v>34</v>
      </c>
      <c r="F97" s="1">
        <f t="shared" si="73"/>
        <v>23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35</v>
      </c>
      <c r="C98" s="1">
        <v>0</v>
      </c>
      <c r="D98" s="27">
        <f t="shared" si="64"/>
        <v>-1</v>
      </c>
      <c r="E98" s="1">
        <f t="shared" si="72"/>
        <v>0</v>
      </c>
      <c r="F98" s="1">
        <f t="shared" si="73"/>
        <v>34</v>
      </c>
      <c r="G98" s="1">
        <f t="shared" si="65"/>
        <v>1</v>
      </c>
      <c r="H98" s="1">
        <f t="shared" si="66"/>
        <v>1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26</v>
      </c>
      <c r="C99" s="1">
        <v>0</v>
      </c>
      <c r="D99" s="27">
        <f t="shared" si="64"/>
        <v>-27</v>
      </c>
      <c r="E99" s="1">
        <f t="shared" si="72"/>
        <v>0</v>
      </c>
      <c r="F99" s="1">
        <f t="shared" si="73"/>
        <v>0</v>
      </c>
      <c r="G99" s="1">
        <f t="shared" si="65"/>
        <v>26</v>
      </c>
      <c r="H99" s="1">
        <f t="shared" si="66"/>
        <v>1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20</v>
      </c>
      <c r="C100" s="3">
        <f t="shared" ref="C100" si="98">$L$3-D98</f>
        <v>201</v>
      </c>
      <c r="D100" s="27">
        <f t="shared" ref="D100" si="99">D99-B100+C100</f>
        <v>154</v>
      </c>
      <c r="E100" s="3">
        <f t="shared" ref="E100" si="100">IF(D100&gt;0,D99-B100+C100,0)</f>
        <v>154</v>
      </c>
      <c r="F100" s="1">
        <f t="shared" ref="F100" si="101">IF(E98-B99-B100&gt;=0,B100,E99)</f>
        <v>0</v>
      </c>
      <c r="G100" s="1">
        <f t="shared" si="65"/>
        <v>20</v>
      </c>
      <c r="H100" s="1">
        <f t="shared" si="66"/>
        <v>1</v>
      </c>
      <c r="I100" s="1">
        <f t="shared" si="90"/>
        <v>1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26</v>
      </c>
      <c r="C101" s="1">
        <v>0</v>
      </c>
      <c r="D101" s="27">
        <f t="shared" ref="D101" si="102">D100-B101</f>
        <v>128</v>
      </c>
      <c r="E101" s="1">
        <f t="shared" ref="E101:E102" si="103">IF(D101&gt;0,D100-B101,0)</f>
        <v>128</v>
      </c>
      <c r="F101" s="1">
        <f t="shared" ref="F101" si="104">IF(D101&gt;=0,B101,E100)</f>
        <v>26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8</v>
      </c>
      <c r="C102" s="1">
        <v>0</v>
      </c>
      <c r="D102" s="27">
        <f t="shared" si="64"/>
        <v>120</v>
      </c>
      <c r="E102" s="1">
        <f t="shared" si="103"/>
        <v>120</v>
      </c>
      <c r="F102" s="1">
        <f t="shared" si="73"/>
        <v>8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23</v>
      </c>
      <c r="C103" s="1">
        <v>0</v>
      </c>
      <c r="D103" s="27">
        <f t="shared" si="64"/>
        <v>97</v>
      </c>
      <c r="E103" s="1">
        <f t="shared" si="72"/>
        <v>97</v>
      </c>
      <c r="F103" s="1">
        <f t="shared" si="73"/>
        <v>23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21</v>
      </c>
      <c r="C104" s="1">
        <v>0</v>
      </c>
      <c r="D104" s="27">
        <f t="shared" si="64"/>
        <v>76</v>
      </c>
      <c r="E104" s="1">
        <f t="shared" si="72"/>
        <v>76</v>
      </c>
      <c r="F104" s="1">
        <f t="shared" si="73"/>
        <v>21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12</v>
      </c>
      <c r="C105" s="1">
        <v>0</v>
      </c>
      <c r="D105" s="27">
        <f t="shared" si="64"/>
        <v>64</v>
      </c>
      <c r="E105" s="1">
        <f t="shared" si="72"/>
        <v>64</v>
      </c>
      <c r="F105" s="1">
        <f t="shared" si="73"/>
        <v>12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23</v>
      </c>
      <c r="C106" s="1">
        <v>0</v>
      </c>
      <c r="D106" s="27">
        <f t="shared" si="64"/>
        <v>41</v>
      </c>
      <c r="E106" s="1">
        <f t="shared" si="72"/>
        <v>41</v>
      </c>
      <c r="F106" s="1">
        <f t="shared" si="73"/>
        <v>23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26</v>
      </c>
      <c r="C107" s="3">
        <f t="shared" ref="C107" si="106">$L$3-D105</f>
        <v>136</v>
      </c>
      <c r="D107" s="27">
        <f t="shared" ref="D107" si="107">D106-B107+C107</f>
        <v>151</v>
      </c>
      <c r="E107" s="3">
        <f t="shared" ref="E107" si="108">IF(D107&gt;0,D106-B107+C107,0)</f>
        <v>151</v>
      </c>
      <c r="F107" s="1">
        <f t="shared" ref="F107" si="109">IF(E105-B106-B107&gt;=0,B107,E106)</f>
        <v>26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8</v>
      </c>
      <c r="C108" s="1">
        <v>0</v>
      </c>
      <c r="D108" s="27">
        <f t="shared" ref="D108" si="110">D107-B108</f>
        <v>143</v>
      </c>
      <c r="E108" s="1">
        <f t="shared" ref="E108:E109" si="111">IF(D108&gt;0,D107-B108,0)</f>
        <v>143</v>
      </c>
      <c r="F108" s="1">
        <f t="shared" ref="F108" si="112">IF(D108&gt;=0,B108,E107)</f>
        <v>8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23</v>
      </c>
      <c r="C109" s="1">
        <v>0</v>
      </c>
      <c r="D109" s="27">
        <f t="shared" si="64"/>
        <v>120</v>
      </c>
      <c r="E109" s="1">
        <f t="shared" si="111"/>
        <v>120</v>
      </c>
      <c r="F109" s="1">
        <f t="shared" si="73"/>
        <v>23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15</v>
      </c>
      <c r="C110" s="1">
        <v>0</v>
      </c>
      <c r="D110" s="27">
        <f t="shared" si="64"/>
        <v>105</v>
      </c>
      <c r="E110" s="1">
        <f t="shared" si="72"/>
        <v>105</v>
      </c>
      <c r="F110" s="1">
        <f t="shared" si="73"/>
        <v>15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26</v>
      </c>
      <c r="C111" s="1">
        <v>0</v>
      </c>
      <c r="D111" s="27">
        <f t="shared" si="64"/>
        <v>79</v>
      </c>
      <c r="E111" s="1">
        <f t="shared" si="72"/>
        <v>79</v>
      </c>
      <c r="F111" s="1">
        <f t="shared" si="73"/>
        <v>26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23</v>
      </c>
      <c r="C112" s="1">
        <v>0</v>
      </c>
      <c r="D112" s="27">
        <f t="shared" si="64"/>
        <v>56</v>
      </c>
      <c r="E112" s="1">
        <f t="shared" si="72"/>
        <v>56</v>
      </c>
      <c r="F112" s="1">
        <f t="shared" si="73"/>
        <v>23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13</v>
      </c>
      <c r="C113" s="1">
        <v>0</v>
      </c>
      <c r="D113" s="27">
        <f t="shared" si="64"/>
        <v>43</v>
      </c>
      <c r="E113" s="1">
        <f t="shared" si="72"/>
        <v>43</v>
      </c>
      <c r="F113" s="1">
        <f t="shared" si="73"/>
        <v>13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29</v>
      </c>
      <c r="C114" s="3">
        <f t="shared" ref="C114" si="113">$L$3-D112</f>
        <v>144</v>
      </c>
      <c r="D114" s="27">
        <f t="shared" ref="D114" si="114">D113-B114+C114</f>
        <v>158</v>
      </c>
      <c r="E114" s="3">
        <f t="shared" ref="E114" si="115">IF(D114&gt;0,D113-B114+C114,0)</f>
        <v>158</v>
      </c>
      <c r="F114" s="1">
        <f t="shared" ref="F114" si="116">IF(E112-B113-B114&gt;=0,B114,E113)</f>
        <v>29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24</v>
      </c>
      <c r="C115" s="1">
        <v>0</v>
      </c>
      <c r="D115" s="27">
        <f t="shared" ref="D115" si="117">D114-B115</f>
        <v>134</v>
      </c>
      <c r="E115" s="1">
        <f t="shared" ref="E115:E116" si="118">IF(D115&gt;0,D114-B115,0)</f>
        <v>134</v>
      </c>
      <c r="F115" s="1">
        <f t="shared" ref="F115" si="119">IF(D115&gt;=0,B115,E114)</f>
        <v>24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22</v>
      </c>
      <c r="C116" s="1">
        <v>0</v>
      </c>
      <c r="D116" s="27">
        <f t="shared" si="64"/>
        <v>112</v>
      </c>
      <c r="E116" s="1">
        <f t="shared" si="118"/>
        <v>112</v>
      </c>
      <c r="F116" s="1">
        <f t="shared" si="73"/>
        <v>22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19</v>
      </c>
      <c r="C117" s="1">
        <v>0</v>
      </c>
      <c r="D117" s="27">
        <f t="shared" si="64"/>
        <v>93</v>
      </c>
      <c r="E117" s="1">
        <f t="shared" si="72"/>
        <v>93</v>
      </c>
      <c r="F117" s="1">
        <f t="shared" si="73"/>
        <v>19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11</v>
      </c>
      <c r="C118" s="1">
        <v>0</v>
      </c>
      <c r="D118" s="27">
        <f t="shared" si="64"/>
        <v>82</v>
      </c>
      <c r="E118" s="1">
        <f t="shared" si="72"/>
        <v>82</v>
      </c>
      <c r="F118" s="1">
        <f t="shared" si="73"/>
        <v>11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15</v>
      </c>
      <c r="C119" s="1">
        <v>0</v>
      </c>
      <c r="D119" s="27">
        <f t="shared" si="64"/>
        <v>67</v>
      </c>
      <c r="E119" s="1">
        <f t="shared" si="72"/>
        <v>67</v>
      </c>
      <c r="F119" s="1">
        <f t="shared" si="73"/>
        <v>15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35</v>
      </c>
      <c r="C120" s="1">
        <v>0</v>
      </c>
      <c r="D120" s="27">
        <f t="shared" si="64"/>
        <v>32</v>
      </c>
      <c r="E120" s="1">
        <f t="shared" si="72"/>
        <v>32</v>
      </c>
      <c r="F120" s="1">
        <f t="shared" si="73"/>
        <v>35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8</v>
      </c>
      <c r="C121" s="3">
        <f t="shared" ref="C121" si="121">$L$3-D119</f>
        <v>133</v>
      </c>
      <c r="D121" s="27">
        <f t="shared" ref="D121" si="122">D120-B121+C121</f>
        <v>157</v>
      </c>
      <c r="E121" s="3">
        <f t="shared" ref="E121" si="123">IF(D121&gt;0,D120-B121+C121,0)</f>
        <v>157</v>
      </c>
      <c r="F121" s="1">
        <f t="shared" ref="F121" si="124">IF(E119-B120-B121&gt;=0,B121,E120)</f>
        <v>8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25</v>
      </c>
      <c r="C122" s="1">
        <v>0</v>
      </c>
      <c r="D122" s="27">
        <f t="shared" ref="D122" si="125">D121-B122</f>
        <v>132</v>
      </c>
      <c r="E122" s="1">
        <f t="shared" ref="E122:E123" si="126">IF(D122&gt;0,D121-B122,0)</f>
        <v>132</v>
      </c>
      <c r="F122" s="1">
        <f t="shared" ref="F122" si="127">IF(D122&gt;=0,B122,E121)</f>
        <v>25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20</v>
      </c>
      <c r="C123" s="1">
        <v>0</v>
      </c>
      <c r="D123" s="27">
        <f t="shared" si="64"/>
        <v>112</v>
      </c>
      <c r="E123" s="1">
        <f t="shared" si="126"/>
        <v>112</v>
      </c>
      <c r="F123" s="1">
        <f t="shared" si="73"/>
        <v>20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23</v>
      </c>
      <c r="C124" s="1">
        <v>0</v>
      </c>
      <c r="D124" s="27">
        <f t="shared" si="64"/>
        <v>89</v>
      </c>
      <c r="E124" s="1">
        <f t="shared" si="72"/>
        <v>89</v>
      </c>
      <c r="F124" s="1">
        <f t="shared" si="73"/>
        <v>23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15</v>
      </c>
      <c r="C125" s="1">
        <v>0</v>
      </c>
      <c r="D125" s="27">
        <f t="shared" si="64"/>
        <v>74</v>
      </c>
      <c r="E125" s="1">
        <f t="shared" si="72"/>
        <v>74</v>
      </c>
      <c r="F125" s="1">
        <f t="shared" si="73"/>
        <v>15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17</v>
      </c>
      <c r="C126" s="1">
        <v>0</v>
      </c>
      <c r="D126" s="27">
        <f t="shared" si="64"/>
        <v>57</v>
      </c>
      <c r="E126" s="1">
        <f t="shared" si="72"/>
        <v>57</v>
      </c>
      <c r="F126" s="1">
        <f t="shared" si="73"/>
        <v>17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15</v>
      </c>
      <c r="C127" s="1">
        <v>0</v>
      </c>
      <c r="D127" s="27">
        <f t="shared" si="64"/>
        <v>42</v>
      </c>
      <c r="E127" s="1">
        <f t="shared" si="72"/>
        <v>42</v>
      </c>
      <c r="F127" s="1">
        <f t="shared" si="73"/>
        <v>15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1</v>
      </c>
      <c r="C128" s="3">
        <f t="shared" ref="C128" si="129">$L$3-D126</f>
        <v>143</v>
      </c>
      <c r="D128" s="27">
        <f t="shared" ref="D128" si="130">D127-B128+C128</f>
        <v>184</v>
      </c>
      <c r="E128" s="3">
        <f t="shared" ref="E128" si="131">IF(D128&gt;0,D127-B128+C128,0)</f>
        <v>184</v>
      </c>
      <c r="F128" s="1">
        <f t="shared" ref="F128" si="132">IF(E126-B127-B128&gt;=0,B128,E127)</f>
        <v>1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22</v>
      </c>
      <c r="C129" s="1">
        <v>0</v>
      </c>
      <c r="D129" s="27">
        <f t="shared" ref="D129" si="133">D128-B129</f>
        <v>162</v>
      </c>
      <c r="E129" s="1">
        <f t="shared" ref="E129:E130" si="134">IF(D129&gt;0,D128-B129,0)</f>
        <v>162</v>
      </c>
      <c r="F129" s="1">
        <f t="shared" ref="F129" si="135">IF(D129&gt;=0,B129,E128)</f>
        <v>22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34</v>
      </c>
      <c r="C130" s="1">
        <v>0</v>
      </c>
      <c r="D130" s="27">
        <f t="shared" si="64"/>
        <v>128</v>
      </c>
      <c r="E130" s="1">
        <f t="shared" si="134"/>
        <v>128</v>
      </c>
      <c r="F130" s="1">
        <f t="shared" si="73"/>
        <v>34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26</v>
      </c>
      <c r="C131" s="1">
        <v>0</v>
      </c>
      <c r="D131" s="27">
        <f t="shared" si="64"/>
        <v>102</v>
      </c>
      <c r="E131" s="1">
        <f t="shared" si="72"/>
        <v>102</v>
      </c>
      <c r="F131" s="1">
        <f t="shared" si="73"/>
        <v>26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21</v>
      </c>
      <c r="C132" s="1">
        <v>0</v>
      </c>
      <c r="D132" s="27">
        <f t="shared" ref="D132:D195" si="136">D131-B132</f>
        <v>81</v>
      </c>
      <c r="E132" s="1">
        <f t="shared" si="72"/>
        <v>81</v>
      </c>
      <c r="F132" s="1">
        <f t="shared" si="73"/>
        <v>21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8</v>
      </c>
      <c r="C133" s="1">
        <v>0</v>
      </c>
      <c r="D133" s="27">
        <f t="shared" si="136"/>
        <v>73</v>
      </c>
      <c r="E133" s="1">
        <f t="shared" si="72"/>
        <v>73</v>
      </c>
      <c r="F133" s="1">
        <f t="shared" si="73"/>
        <v>8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40</v>
      </c>
      <c r="C134" s="1">
        <v>0</v>
      </c>
      <c r="D134" s="27">
        <f t="shared" si="136"/>
        <v>33</v>
      </c>
      <c r="E134" s="1">
        <f t="shared" si="72"/>
        <v>33</v>
      </c>
      <c r="F134" s="1">
        <f t="shared" si="73"/>
        <v>40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11</v>
      </c>
      <c r="C135" s="3">
        <f t="shared" ref="C135" si="139">$L$3-D133</f>
        <v>127</v>
      </c>
      <c r="D135" s="27">
        <f t="shared" ref="D135" si="140">D134-B135+C135</f>
        <v>149</v>
      </c>
      <c r="E135" s="3">
        <f t="shared" ref="E135" si="141">IF(D135&gt;0,D134-B135+C135,0)</f>
        <v>149</v>
      </c>
      <c r="F135" s="1">
        <f t="shared" ref="F135" si="142">IF(E133-B134-B135&gt;=0,B135,E134)</f>
        <v>11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18</v>
      </c>
      <c r="C136" s="1">
        <v>0</v>
      </c>
      <c r="D136" s="27">
        <f t="shared" ref="D136" si="143">D135-B136</f>
        <v>131</v>
      </c>
      <c r="E136" s="1">
        <f t="shared" ref="E136:E197" si="144">IF(D136&gt;0,D135-B136,0)</f>
        <v>131</v>
      </c>
      <c r="F136" s="1">
        <f t="shared" ref="F136:F197" si="145">IF(D136&gt;=0,B136,E135)</f>
        <v>18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18</v>
      </c>
      <c r="C137" s="1">
        <v>0</v>
      </c>
      <c r="D137" s="27">
        <f t="shared" si="136"/>
        <v>113</v>
      </c>
      <c r="E137" s="1">
        <f t="shared" si="144"/>
        <v>113</v>
      </c>
      <c r="F137" s="1">
        <f t="shared" si="145"/>
        <v>18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21</v>
      </c>
      <c r="C138" s="1">
        <v>0</v>
      </c>
      <c r="D138" s="27">
        <f t="shared" si="136"/>
        <v>92</v>
      </c>
      <c r="E138" s="1">
        <f t="shared" si="144"/>
        <v>92</v>
      </c>
      <c r="F138" s="1">
        <f t="shared" si="145"/>
        <v>21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18</v>
      </c>
      <c r="C139" s="1">
        <v>0</v>
      </c>
      <c r="D139" s="27">
        <f t="shared" si="136"/>
        <v>74</v>
      </c>
      <c r="E139" s="1">
        <f t="shared" si="144"/>
        <v>74</v>
      </c>
      <c r="F139" s="1">
        <f t="shared" si="145"/>
        <v>18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20</v>
      </c>
      <c r="C140" s="1">
        <v>0</v>
      </c>
      <c r="D140" s="27">
        <f t="shared" si="136"/>
        <v>54</v>
      </c>
      <c r="E140" s="1">
        <f t="shared" si="144"/>
        <v>54</v>
      </c>
      <c r="F140" s="1">
        <f t="shared" si="145"/>
        <v>20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6</v>
      </c>
      <c r="C141" s="1">
        <v>0</v>
      </c>
      <c r="D141" s="27">
        <f t="shared" si="136"/>
        <v>48</v>
      </c>
      <c r="E141" s="1">
        <f t="shared" si="144"/>
        <v>48</v>
      </c>
      <c r="F141" s="1">
        <f t="shared" si="145"/>
        <v>6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19</v>
      </c>
      <c r="C142" s="3">
        <f t="shared" ref="C142" si="147">$L$3-D140</f>
        <v>146</v>
      </c>
      <c r="D142" s="27">
        <f t="shared" ref="D142" si="148">D141-B142+C142</f>
        <v>175</v>
      </c>
      <c r="E142" s="3">
        <f t="shared" ref="E142" si="149">IF(D142&gt;0,D141-B142+C142,0)</f>
        <v>175</v>
      </c>
      <c r="F142" s="1">
        <f t="shared" ref="F142" si="150">IF(E140-B141-B142&gt;=0,B142,E141)</f>
        <v>19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36</v>
      </c>
      <c r="C143" s="1">
        <v>0</v>
      </c>
      <c r="D143" s="27">
        <f t="shared" ref="D143" si="151">D142-B143</f>
        <v>139</v>
      </c>
      <c r="E143" s="1">
        <f t="shared" ref="E143:E144" si="152">IF(D143&gt;0,D142-B143,0)</f>
        <v>139</v>
      </c>
      <c r="F143" s="1">
        <f t="shared" ref="F143" si="153">IF(D143&gt;=0,B143,E142)</f>
        <v>36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37</v>
      </c>
      <c r="C144" s="1">
        <v>0</v>
      </c>
      <c r="D144" s="27">
        <f t="shared" si="136"/>
        <v>102</v>
      </c>
      <c r="E144" s="1">
        <f t="shared" si="152"/>
        <v>102</v>
      </c>
      <c r="F144" s="1">
        <f t="shared" si="145"/>
        <v>37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29</v>
      </c>
      <c r="C145" s="1">
        <v>0</v>
      </c>
      <c r="D145" s="27">
        <f t="shared" si="136"/>
        <v>73</v>
      </c>
      <c r="E145" s="1">
        <f t="shared" si="144"/>
        <v>73</v>
      </c>
      <c r="F145" s="1">
        <f t="shared" si="145"/>
        <v>29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34</v>
      </c>
      <c r="C146" s="1">
        <v>0</v>
      </c>
      <c r="D146" s="27">
        <f t="shared" si="136"/>
        <v>39</v>
      </c>
      <c r="E146" s="1">
        <f t="shared" si="144"/>
        <v>39</v>
      </c>
      <c r="F146" s="1">
        <f t="shared" si="145"/>
        <v>34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15</v>
      </c>
      <c r="C147" s="1">
        <v>0</v>
      </c>
      <c r="D147" s="27">
        <f t="shared" si="136"/>
        <v>24</v>
      </c>
      <c r="E147" s="1">
        <f t="shared" si="144"/>
        <v>24</v>
      </c>
      <c r="F147" s="1">
        <f t="shared" si="145"/>
        <v>15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24</v>
      </c>
      <c r="C148" s="1">
        <v>0</v>
      </c>
      <c r="D148" s="27">
        <f t="shared" si="136"/>
        <v>0</v>
      </c>
      <c r="E148" s="1">
        <f t="shared" si="144"/>
        <v>0</v>
      </c>
      <c r="F148" s="1">
        <f t="shared" si="145"/>
        <v>24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21</v>
      </c>
      <c r="C149" s="3">
        <f t="shared" ref="C149" si="155">$L$3-D147</f>
        <v>176</v>
      </c>
      <c r="D149" s="27">
        <f t="shared" ref="D149" si="156">D148-B149+C149</f>
        <v>155</v>
      </c>
      <c r="E149" s="3">
        <f t="shared" ref="E149" si="157">IF(D149&gt;0,D148-B149+C149,0)</f>
        <v>155</v>
      </c>
      <c r="F149" s="1">
        <f t="shared" ref="F149" si="158">IF(E147-B148-B149&gt;=0,B149,E148)</f>
        <v>0</v>
      </c>
      <c r="G149" s="1">
        <f t="shared" si="137"/>
        <v>21</v>
      </c>
      <c r="H149" s="1">
        <f t="shared" si="138"/>
        <v>1</v>
      </c>
      <c r="I149" s="1">
        <f t="shared" si="154"/>
        <v>1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25</v>
      </c>
      <c r="C150" s="1">
        <v>0</v>
      </c>
      <c r="D150" s="27">
        <f t="shared" ref="D150" si="159">D149-B150</f>
        <v>130</v>
      </c>
      <c r="E150" s="1">
        <f t="shared" ref="E150:E151" si="160">IF(D150&gt;0,D149-B150,0)</f>
        <v>130</v>
      </c>
      <c r="F150" s="1">
        <f t="shared" ref="F150" si="161">IF(D150&gt;=0,B150,E149)</f>
        <v>25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10</v>
      </c>
      <c r="C151" s="1">
        <v>0</v>
      </c>
      <c r="D151" s="27">
        <f t="shared" si="136"/>
        <v>120</v>
      </c>
      <c r="E151" s="1">
        <f t="shared" si="160"/>
        <v>120</v>
      </c>
      <c r="F151" s="1">
        <f t="shared" si="145"/>
        <v>10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20</v>
      </c>
      <c r="C152" s="1">
        <v>0</v>
      </c>
      <c r="D152" s="27">
        <f t="shared" si="136"/>
        <v>100</v>
      </c>
      <c r="E152" s="1">
        <f t="shared" si="144"/>
        <v>100</v>
      </c>
      <c r="F152" s="1">
        <f t="shared" si="145"/>
        <v>20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19</v>
      </c>
      <c r="C153" s="1">
        <v>0</v>
      </c>
      <c r="D153" s="27">
        <f t="shared" si="136"/>
        <v>81</v>
      </c>
      <c r="E153" s="1">
        <f t="shared" si="144"/>
        <v>81</v>
      </c>
      <c r="F153" s="1">
        <f t="shared" si="145"/>
        <v>19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28</v>
      </c>
      <c r="C154" s="1">
        <v>0</v>
      </c>
      <c r="D154" s="27">
        <f t="shared" si="136"/>
        <v>53</v>
      </c>
      <c r="E154" s="1">
        <f t="shared" si="144"/>
        <v>53</v>
      </c>
      <c r="F154" s="1">
        <f t="shared" si="145"/>
        <v>28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30</v>
      </c>
      <c r="C155" s="1">
        <v>0</v>
      </c>
      <c r="D155" s="27">
        <f t="shared" si="136"/>
        <v>23</v>
      </c>
      <c r="E155" s="1">
        <f t="shared" si="144"/>
        <v>23</v>
      </c>
      <c r="F155" s="1">
        <f t="shared" si="145"/>
        <v>30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20</v>
      </c>
      <c r="C156" s="3">
        <f t="shared" ref="C156" si="162">$L$3-D154</f>
        <v>147</v>
      </c>
      <c r="D156" s="27">
        <f t="shared" ref="D156" si="163">D155-B156+C156</f>
        <v>150</v>
      </c>
      <c r="E156" s="3">
        <f t="shared" ref="E156" si="164">IF(D156&gt;0,D155-B156+C156,0)</f>
        <v>150</v>
      </c>
      <c r="F156" s="1">
        <f t="shared" ref="F156" si="165">IF(E154-B155-B156&gt;=0,B156,E155)</f>
        <v>20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5</v>
      </c>
      <c r="C157" s="1">
        <v>0</v>
      </c>
      <c r="D157" s="27">
        <f t="shared" ref="D157" si="167">D156-B157</f>
        <v>145</v>
      </c>
      <c r="E157" s="1">
        <f t="shared" ref="E157:E158" si="168">IF(D157&gt;0,D156-B157,0)</f>
        <v>145</v>
      </c>
      <c r="F157" s="1">
        <f t="shared" ref="F157" si="169">IF(D157&gt;=0,B157,E156)</f>
        <v>5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22</v>
      </c>
      <c r="C158" s="1">
        <v>0</v>
      </c>
      <c r="D158" s="27">
        <f t="shared" si="136"/>
        <v>123</v>
      </c>
      <c r="E158" s="1">
        <f t="shared" si="168"/>
        <v>123</v>
      </c>
      <c r="F158" s="1">
        <f t="shared" si="145"/>
        <v>22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16</v>
      </c>
      <c r="C159" s="1">
        <v>0</v>
      </c>
      <c r="D159" s="27">
        <f t="shared" si="136"/>
        <v>107</v>
      </c>
      <c r="E159" s="1">
        <f t="shared" si="144"/>
        <v>107</v>
      </c>
      <c r="F159" s="1">
        <f t="shared" si="145"/>
        <v>16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29</v>
      </c>
      <c r="C160" s="1">
        <v>0</v>
      </c>
      <c r="D160" s="27">
        <f t="shared" si="136"/>
        <v>78</v>
      </c>
      <c r="E160" s="1">
        <f t="shared" si="144"/>
        <v>78</v>
      </c>
      <c r="F160" s="1">
        <f t="shared" si="145"/>
        <v>29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10</v>
      </c>
      <c r="C161" s="1">
        <v>0</v>
      </c>
      <c r="D161" s="27">
        <f t="shared" si="136"/>
        <v>68</v>
      </c>
      <c r="E161" s="1">
        <f t="shared" si="144"/>
        <v>68</v>
      </c>
      <c r="F161" s="1">
        <f t="shared" si="145"/>
        <v>10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20</v>
      </c>
      <c r="C162" s="1">
        <v>0</v>
      </c>
      <c r="D162" s="27">
        <f t="shared" si="136"/>
        <v>48</v>
      </c>
      <c r="E162" s="1">
        <f t="shared" si="144"/>
        <v>48</v>
      </c>
      <c r="F162" s="1">
        <f t="shared" si="145"/>
        <v>20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15</v>
      </c>
      <c r="C163" s="3">
        <f t="shared" ref="C163" si="170">$L$3-D161</f>
        <v>132</v>
      </c>
      <c r="D163" s="27">
        <f t="shared" ref="D163" si="171">D162-B163+C163</f>
        <v>165</v>
      </c>
      <c r="E163" s="3">
        <f t="shared" ref="E163" si="172">IF(D163&gt;0,D162-B163+C163,0)</f>
        <v>165</v>
      </c>
      <c r="F163" s="1">
        <f t="shared" ref="F163" si="173">IF(E161-B162-B163&gt;=0,B163,E162)</f>
        <v>15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22</v>
      </c>
      <c r="C164" s="1">
        <v>0</v>
      </c>
      <c r="D164" s="27">
        <f t="shared" ref="D164" si="174">D163-B164</f>
        <v>143</v>
      </c>
      <c r="E164" s="1">
        <f t="shared" ref="E164:E165" si="175">IF(D164&gt;0,D163-B164,0)</f>
        <v>143</v>
      </c>
      <c r="F164" s="1">
        <f t="shared" ref="F164" si="176">IF(D164&gt;=0,B164,E163)</f>
        <v>22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20</v>
      </c>
      <c r="C165" s="1">
        <v>0</v>
      </c>
      <c r="D165" s="27">
        <f t="shared" si="136"/>
        <v>123</v>
      </c>
      <c r="E165" s="1">
        <f t="shared" si="175"/>
        <v>123</v>
      </c>
      <c r="F165" s="1">
        <f t="shared" si="145"/>
        <v>20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22</v>
      </c>
      <c r="C166" s="1">
        <v>0</v>
      </c>
      <c r="D166" s="27">
        <f t="shared" si="136"/>
        <v>101</v>
      </c>
      <c r="E166" s="1">
        <f t="shared" si="144"/>
        <v>101</v>
      </c>
      <c r="F166" s="1">
        <f t="shared" si="145"/>
        <v>22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22</v>
      </c>
      <c r="C167" s="1">
        <v>0</v>
      </c>
      <c r="D167" s="27">
        <f t="shared" si="136"/>
        <v>79</v>
      </c>
      <c r="E167" s="1">
        <f t="shared" si="144"/>
        <v>79</v>
      </c>
      <c r="F167" s="1">
        <f t="shared" si="145"/>
        <v>22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4</v>
      </c>
      <c r="C168" s="1">
        <v>0</v>
      </c>
      <c r="D168" s="27">
        <f t="shared" si="136"/>
        <v>75</v>
      </c>
      <c r="E168" s="1">
        <f t="shared" si="144"/>
        <v>75</v>
      </c>
      <c r="F168" s="1">
        <f t="shared" si="145"/>
        <v>4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13</v>
      </c>
      <c r="C169" s="1">
        <v>0</v>
      </c>
      <c r="D169" s="27">
        <f t="shared" si="136"/>
        <v>62</v>
      </c>
      <c r="E169" s="1">
        <f t="shared" si="144"/>
        <v>62</v>
      </c>
      <c r="F169" s="1">
        <f t="shared" si="145"/>
        <v>13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8</v>
      </c>
      <c r="C170" s="3">
        <f t="shared" ref="C170" si="178">$L$3-D168</f>
        <v>125</v>
      </c>
      <c r="D170" s="27">
        <f t="shared" ref="D170" si="179">D169-B170+C170</f>
        <v>179</v>
      </c>
      <c r="E170" s="3">
        <f t="shared" ref="E170" si="180">IF(D170&gt;0,D169-B170+C170,0)</f>
        <v>179</v>
      </c>
      <c r="F170" s="1">
        <f t="shared" ref="F170" si="181">IF(E168-B169-B170&gt;=0,B170,E169)</f>
        <v>8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21</v>
      </c>
      <c r="C171" s="1">
        <v>0</v>
      </c>
      <c r="D171" s="27">
        <f t="shared" ref="D171" si="182">D170-B171</f>
        <v>158</v>
      </c>
      <c r="E171" s="1">
        <f t="shared" ref="E171:E172" si="183">IF(D171&gt;0,D170-B171,0)</f>
        <v>158</v>
      </c>
      <c r="F171" s="1">
        <f t="shared" ref="F171" si="184">IF(D171&gt;=0,B171,E170)</f>
        <v>21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18</v>
      </c>
      <c r="C172" s="1">
        <v>0</v>
      </c>
      <c r="D172" s="27">
        <f t="shared" si="136"/>
        <v>140</v>
      </c>
      <c r="E172" s="1">
        <f t="shared" si="183"/>
        <v>140</v>
      </c>
      <c r="F172" s="1">
        <f t="shared" si="145"/>
        <v>18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22</v>
      </c>
      <c r="C173" s="1">
        <v>0</v>
      </c>
      <c r="D173" s="27">
        <f t="shared" si="136"/>
        <v>118</v>
      </c>
      <c r="E173" s="1">
        <f t="shared" si="144"/>
        <v>118</v>
      </c>
      <c r="F173" s="1">
        <f t="shared" si="145"/>
        <v>22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16</v>
      </c>
      <c r="C174" s="1">
        <v>0</v>
      </c>
      <c r="D174" s="27">
        <f t="shared" si="136"/>
        <v>102</v>
      </c>
      <c r="E174" s="1">
        <f t="shared" si="144"/>
        <v>102</v>
      </c>
      <c r="F174" s="1">
        <f t="shared" si="145"/>
        <v>16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2</v>
      </c>
      <c r="C175" s="1">
        <v>0</v>
      </c>
      <c r="D175" s="27">
        <f t="shared" si="136"/>
        <v>100</v>
      </c>
      <c r="E175" s="1">
        <f t="shared" si="144"/>
        <v>100</v>
      </c>
      <c r="F175" s="1">
        <f t="shared" si="145"/>
        <v>2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12</v>
      </c>
      <c r="C176" s="1">
        <v>0</v>
      </c>
      <c r="D176" s="27">
        <f t="shared" si="136"/>
        <v>88</v>
      </c>
      <c r="E176" s="1">
        <f t="shared" si="144"/>
        <v>88</v>
      </c>
      <c r="F176" s="1">
        <f t="shared" si="145"/>
        <v>12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18</v>
      </c>
      <c r="C177" s="3">
        <f t="shared" ref="C177" si="185">$L$3-D175</f>
        <v>100</v>
      </c>
      <c r="D177" s="27">
        <f t="shared" ref="D177" si="186">D176-B177+C177</f>
        <v>170</v>
      </c>
      <c r="E177" s="3">
        <f t="shared" ref="E177" si="187">IF(D177&gt;0,D176-B177+C177,0)</f>
        <v>170</v>
      </c>
      <c r="F177" s="1">
        <f t="shared" ref="F177" si="188">IF(E175-B176-B177&gt;=0,B177,E176)</f>
        <v>18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12</v>
      </c>
      <c r="C178" s="1">
        <v>0</v>
      </c>
      <c r="D178" s="27">
        <f t="shared" ref="D178" si="190">D177-B178</f>
        <v>158</v>
      </c>
      <c r="E178" s="1">
        <f t="shared" ref="E178:E179" si="191">IF(D178&gt;0,D177-B178,0)</f>
        <v>158</v>
      </c>
      <c r="F178" s="1">
        <f t="shared" ref="F178" si="192">IF(D178&gt;=0,B178,E177)</f>
        <v>12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</v>
      </c>
      <c r="C179" s="1">
        <v>0</v>
      </c>
      <c r="D179" s="27">
        <f t="shared" si="136"/>
        <v>157</v>
      </c>
      <c r="E179" s="1">
        <f t="shared" si="191"/>
        <v>157</v>
      </c>
      <c r="F179" s="1">
        <f t="shared" si="145"/>
        <v>1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11</v>
      </c>
      <c r="C180" s="1">
        <v>0</v>
      </c>
      <c r="D180" s="27">
        <f t="shared" si="136"/>
        <v>146</v>
      </c>
      <c r="E180" s="1">
        <f t="shared" si="144"/>
        <v>146</v>
      </c>
      <c r="F180" s="1">
        <f t="shared" si="145"/>
        <v>11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27</v>
      </c>
      <c r="C181" s="1">
        <v>0</v>
      </c>
      <c r="D181" s="27">
        <f t="shared" si="136"/>
        <v>119</v>
      </c>
      <c r="E181" s="1">
        <f t="shared" si="144"/>
        <v>119</v>
      </c>
      <c r="F181" s="1">
        <f t="shared" si="145"/>
        <v>27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29</v>
      </c>
      <c r="C182" s="1">
        <v>0</v>
      </c>
      <c r="D182" s="27">
        <f t="shared" si="136"/>
        <v>90</v>
      </c>
      <c r="E182" s="1">
        <f t="shared" si="144"/>
        <v>90</v>
      </c>
      <c r="F182" s="1">
        <f t="shared" si="145"/>
        <v>29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24</v>
      </c>
      <c r="C183" s="1">
        <v>0</v>
      </c>
      <c r="D183" s="27">
        <f t="shared" si="136"/>
        <v>66</v>
      </c>
      <c r="E183" s="1">
        <f t="shared" si="144"/>
        <v>66</v>
      </c>
      <c r="F183" s="1">
        <f t="shared" si="145"/>
        <v>24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27</v>
      </c>
      <c r="C184" s="3">
        <f t="shared" ref="C184" si="193">$L$3-D182</f>
        <v>110</v>
      </c>
      <c r="D184" s="27">
        <f t="shared" ref="D184" si="194">D183-B184+C184</f>
        <v>149</v>
      </c>
      <c r="E184" s="3">
        <f t="shared" ref="E184" si="195">IF(D184&gt;0,D183-B184+C184,0)</f>
        <v>149</v>
      </c>
      <c r="F184" s="1">
        <f t="shared" ref="F184" si="196">IF(E182-B183-B184&gt;=0,B184,E183)</f>
        <v>27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14</v>
      </c>
      <c r="C185" s="1">
        <v>0</v>
      </c>
      <c r="D185" s="27">
        <f t="shared" ref="D185" si="197">D184-B185</f>
        <v>135</v>
      </c>
      <c r="E185" s="1">
        <f t="shared" ref="E185:E186" si="198">IF(D185&gt;0,D184-B185,0)</f>
        <v>135</v>
      </c>
      <c r="F185" s="1">
        <f t="shared" ref="F185" si="199">IF(D185&gt;=0,B185,E184)</f>
        <v>14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8</v>
      </c>
      <c r="C186" s="1">
        <v>0</v>
      </c>
      <c r="D186" s="27">
        <f t="shared" si="136"/>
        <v>127</v>
      </c>
      <c r="E186" s="1">
        <f t="shared" si="198"/>
        <v>127</v>
      </c>
      <c r="F186" s="1">
        <f t="shared" si="145"/>
        <v>8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19</v>
      </c>
      <c r="C187" s="1">
        <v>0</v>
      </c>
      <c r="D187" s="27">
        <f t="shared" si="136"/>
        <v>108</v>
      </c>
      <c r="E187" s="1">
        <f t="shared" si="144"/>
        <v>108</v>
      </c>
      <c r="F187" s="1">
        <f t="shared" si="145"/>
        <v>19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25</v>
      </c>
      <c r="C188" s="1">
        <v>0</v>
      </c>
      <c r="D188" s="27">
        <f t="shared" si="136"/>
        <v>83</v>
      </c>
      <c r="E188" s="1">
        <f t="shared" si="144"/>
        <v>83</v>
      </c>
      <c r="F188" s="1">
        <f t="shared" si="145"/>
        <v>25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23</v>
      </c>
      <c r="C189" s="1">
        <v>0</v>
      </c>
      <c r="D189" s="27">
        <f t="shared" si="136"/>
        <v>60</v>
      </c>
      <c r="E189" s="1">
        <f t="shared" si="144"/>
        <v>60</v>
      </c>
      <c r="F189" s="1">
        <f t="shared" si="145"/>
        <v>23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26</v>
      </c>
      <c r="C190" s="1">
        <v>0</v>
      </c>
      <c r="D190" s="27">
        <f t="shared" si="136"/>
        <v>34</v>
      </c>
      <c r="E190" s="1">
        <f t="shared" si="144"/>
        <v>34</v>
      </c>
      <c r="F190" s="1">
        <f t="shared" si="145"/>
        <v>26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11</v>
      </c>
      <c r="C191" s="3">
        <f t="shared" ref="C191" si="200">$L$3-D189</f>
        <v>140</v>
      </c>
      <c r="D191" s="27">
        <f t="shared" ref="D191" si="201">D190-B191+C191</f>
        <v>163</v>
      </c>
      <c r="E191" s="3">
        <f t="shared" ref="E191" si="202">IF(D191&gt;0,D190-B191+C191,0)</f>
        <v>163</v>
      </c>
      <c r="F191" s="1">
        <f t="shared" ref="F191" si="203">IF(E189-B190-B191&gt;=0,B191,E190)</f>
        <v>11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26</v>
      </c>
      <c r="C192" s="1">
        <v>0</v>
      </c>
      <c r="D192" s="27">
        <f t="shared" ref="D192" si="204">D191-B192</f>
        <v>137</v>
      </c>
      <c r="E192" s="1">
        <f t="shared" ref="E192:E193" si="205">IF(D192&gt;0,D191-B192,0)</f>
        <v>137</v>
      </c>
      <c r="F192" s="1">
        <f t="shared" ref="F192" si="206">IF(D192&gt;=0,B192,E191)</f>
        <v>26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12</v>
      </c>
      <c r="C193" s="1">
        <v>0</v>
      </c>
      <c r="D193" s="27">
        <f t="shared" si="136"/>
        <v>125</v>
      </c>
      <c r="E193" s="1">
        <f t="shared" si="205"/>
        <v>125</v>
      </c>
      <c r="F193" s="1">
        <f t="shared" si="145"/>
        <v>12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10</v>
      </c>
      <c r="C194" s="1">
        <v>0</v>
      </c>
      <c r="D194" s="27">
        <f t="shared" si="136"/>
        <v>115</v>
      </c>
      <c r="E194" s="1">
        <f t="shared" si="144"/>
        <v>115</v>
      </c>
      <c r="F194" s="1">
        <f t="shared" si="145"/>
        <v>10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19</v>
      </c>
      <c r="C195" s="1">
        <v>0</v>
      </c>
      <c r="D195" s="27">
        <f t="shared" si="136"/>
        <v>96</v>
      </c>
      <c r="E195" s="1">
        <f t="shared" si="144"/>
        <v>96</v>
      </c>
      <c r="F195" s="1">
        <f t="shared" si="145"/>
        <v>19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30</v>
      </c>
      <c r="C196" s="1">
        <v>0</v>
      </c>
      <c r="D196" s="27">
        <f t="shared" ref="D196:D246" si="207">D195-B196</f>
        <v>66</v>
      </c>
      <c r="E196" s="1">
        <f t="shared" si="144"/>
        <v>66</v>
      </c>
      <c r="F196" s="1">
        <f t="shared" si="145"/>
        <v>30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22</v>
      </c>
      <c r="C197" s="1">
        <v>0</v>
      </c>
      <c r="D197" s="27">
        <f t="shared" si="207"/>
        <v>44</v>
      </c>
      <c r="E197" s="1">
        <f t="shared" si="144"/>
        <v>44</v>
      </c>
      <c r="F197" s="1">
        <f t="shared" si="145"/>
        <v>22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31</v>
      </c>
      <c r="C198" s="3">
        <f t="shared" ref="C198" si="210">$L$3-D196</f>
        <v>134</v>
      </c>
      <c r="D198" s="27">
        <f t="shared" ref="D198" si="211">D197-B198+C198</f>
        <v>147</v>
      </c>
      <c r="E198" s="3">
        <f t="shared" ref="E198" si="212">IF(D198&gt;0,D197-B198+C198,0)</f>
        <v>147</v>
      </c>
      <c r="F198" s="1">
        <f t="shared" ref="F198" si="213">IF(E196-B197-B198&gt;=0,B198,E197)</f>
        <v>31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18</v>
      </c>
      <c r="C199" s="1">
        <v>0</v>
      </c>
      <c r="D199" s="27">
        <f t="shared" ref="D199" si="214">D198-B199</f>
        <v>129</v>
      </c>
      <c r="E199" s="1">
        <f t="shared" ref="E199:E246" si="215">IF(D199&gt;0,D198-B199,0)</f>
        <v>129</v>
      </c>
      <c r="F199" s="1">
        <f t="shared" ref="F199:F246" si="216">IF(D199&gt;=0,B199,E198)</f>
        <v>18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14</v>
      </c>
      <c r="C200" s="1">
        <v>0</v>
      </c>
      <c r="D200" s="27">
        <f t="shared" si="207"/>
        <v>115</v>
      </c>
      <c r="E200" s="1">
        <f t="shared" si="215"/>
        <v>115</v>
      </c>
      <c r="F200" s="1">
        <f t="shared" si="216"/>
        <v>14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38</v>
      </c>
      <c r="C201" s="1">
        <v>0</v>
      </c>
      <c r="D201" s="27">
        <f t="shared" si="207"/>
        <v>77</v>
      </c>
      <c r="E201" s="1">
        <f t="shared" si="215"/>
        <v>77</v>
      </c>
      <c r="F201" s="1">
        <f t="shared" si="216"/>
        <v>38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36</v>
      </c>
      <c r="C202" s="1">
        <v>0</v>
      </c>
      <c r="D202" s="27">
        <f t="shared" si="207"/>
        <v>41</v>
      </c>
      <c r="E202" s="1">
        <f t="shared" si="215"/>
        <v>41</v>
      </c>
      <c r="F202" s="1">
        <f t="shared" si="216"/>
        <v>36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25</v>
      </c>
      <c r="C203" s="1">
        <v>0</v>
      </c>
      <c r="D203" s="27">
        <f t="shared" si="207"/>
        <v>16</v>
      </c>
      <c r="E203" s="1">
        <f t="shared" si="215"/>
        <v>16</v>
      </c>
      <c r="F203" s="1">
        <f t="shared" si="216"/>
        <v>25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18</v>
      </c>
      <c r="C204" s="1">
        <v>0</v>
      </c>
      <c r="D204" s="27">
        <f t="shared" si="207"/>
        <v>-2</v>
      </c>
      <c r="E204" s="1">
        <f t="shared" si="215"/>
        <v>0</v>
      </c>
      <c r="F204" s="1">
        <f t="shared" si="216"/>
        <v>16</v>
      </c>
      <c r="G204" s="1">
        <f t="shared" si="208"/>
        <v>2</v>
      </c>
      <c r="H204" s="1">
        <f t="shared" si="209"/>
        <v>1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27</v>
      </c>
      <c r="C205" s="3">
        <f t="shared" ref="C205" si="217">$L$3-D203</f>
        <v>184</v>
      </c>
      <c r="D205" s="27">
        <f t="shared" ref="D205" si="218">D204-B205+C205</f>
        <v>155</v>
      </c>
      <c r="E205" s="3">
        <f t="shared" ref="E205" si="219">IF(D205&gt;0,D204-B205+C205,0)</f>
        <v>155</v>
      </c>
      <c r="F205" s="1">
        <f t="shared" ref="F205" si="220">IF(E203-B204-B205&gt;=0,B205,E204)</f>
        <v>0</v>
      </c>
      <c r="G205" s="1">
        <f t="shared" si="208"/>
        <v>27</v>
      </c>
      <c r="H205" s="1">
        <f t="shared" si="209"/>
        <v>1</v>
      </c>
      <c r="I205" s="1">
        <f t="shared" si="189"/>
        <v>1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30</v>
      </c>
      <c r="C206" s="1">
        <v>0</v>
      </c>
      <c r="D206" s="27">
        <f t="shared" ref="D206" si="221">D205-B206</f>
        <v>125</v>
      </c>
      <c r="E206" s="1">
        <f t="shared" ref="E206:E207" si="222">IF(D206&gt;0,D205-B206,0)</f>
        <v>125</v>
      </c>
      <c r="F206" s="1">
        <f t="shared" ref="F206" si="223">IF(D206&gt;=0,B206,E205)</f>
        <v>30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23</v>
      </c>
      <c r="C207" s="1">
        <v>0</v>
      </c>
      <c r="D207" s="27">
        <f t="shared" si="207"/>
        <v>102</v>
      </c>
      <c r="E207" s="1">
        <f t="shared" si="222"/>
        <v>102</v>
      </c>
      <c r="F207" s="1">
        <f t="shared" si="216"/>
        <v>23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11</v>
      </c>
      <c r="C208" s="1">
        <v>0</v>
      </c>
      <c r="D208" s="27">
        <f t="shared" si="207"/>
        <v>91</v>
      </c>
      <c r="E208" s="1">
        <f t="shared" si="215"/>
        <v>91</v>
      </c>
      <c r="F208" s="1">
        <f t="shared" si="216"/>
        <v>11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11</v>
      </c>
      <c r="C209" s="1">
        <v>0</v>
      </c>
      <c r="D209" s="27">
        <f t="shared" si="207"/>
        <v>80</v>
      </c>
      <c r="E209" s="1">
        <f t="shared" si="215"/>
        <v>80</v>
      </c>
      <c r="F209" s="1">
        <f t="shared" si="216"/>
        <v>11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16</v>
      </c>
      <c r="C210" s="1">
        <v>0</v>
      </c>
      <c r="D210" s="27">
        <f t="shared" si="207"/>
        <v>64</v>
      </c>
      <c r="E210" s="1">
        <f t="shared" si="215"/>
        <v>64</v>
      </c>
      <c r="F210" s="1">
        <f t="shared" si="216"/>
        <v>16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14</v>
      </c>
      <c r="C211" s="1">
        <v>0</v>
      </c>
      <c r="D211" s="27">
        <f t="shared" si="207"/>
        <v>50</v>
      </c>
      <c r="E211" s="1">
        <f t="shared" si="215"/>
        <v>50</v>
      </c>
      <c r="F211" s="1">
        <f t="shared" si="216"/>
        <v>14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34</v>
      </c>
      <c r="C212" s="3">
        <f t="shared" ref="C212" si="224">$L$3-D210</f>
        <v>136</v>
      </c>
      <c r="D212" s="27">
        <f t="shared" ref="D212" si="225">D211-B212+C212</f>
        <v>152</v>
      </c>
      <c r="E212" s="3">
        <f t="shared" ref="E212" si="226">IF(D212&gt;0,D211-B212+C212,0)</f>
        <v>152</v>
      </c>
      <c r="F212" s="1">
        <f t="shared" ref="F212" si="227">IF(E210-B211-B212&gt;=0,B212,E211)</f>
        <v>34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20</v>
      </c>
      <c r="C213" s="1">
        <v>0</v>
      </c>
      <c r="D213" s="27">
        <f t="shared" ref="D213" si="228">D212-B213</f>
        <v>132</v>
      </c>
      <c r="E213" s="1">
        <f t="shared" ref="E213:E214" si="229">IF(D213&gt;0,D212-B213,0)</f>
        <v>132</v>
      </c>
      <c r="F213" s="1">
        <f t="shared" ref="F213" si="230">IF(D213&gt;=0,B213,E212)</f>
        <v>20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14</v>
      </c>
      <c r="C214" s="1">
        <v>0</v>
      </c>
      <c r="D214" s="27">
        <f t="shared" si="207"/>
        <v>118</v>
      </c>
      <c r="E214" s="1">
        <f t="shared" si="229"/>
        <v>118</v>
      </c>
      <c r="F214" s="1">
        <f t="shared" si="216"/>
        <v>14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30</v>
      </c>
      <c r="C215" s="1">
        <v>0</v>
      </c>
      <c r="D215" s="27">
        <f t="shared" si="207"/>
        <v>88</v>
      </c>
      <c r="E215" s="1">
        <f t="shared" si="215"/>
        <v>88</v>
      </c>
      <c r="F215" s="1">
        <f t="shared" si="216"/>
        <v>30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28</v>
      </c>
      <c r="C216" s="1">
        <v>0</v>
      </c>
      <c r="D216" s="27">
        <f t="shared" si="207"/>
        <v>60</v>
      </c>
      <c r="E216" s="1">
        <f t="shared" si="215"/>
        <v>60</v>
      </c>
      <c r="F216" s="1">
        <f t="shared" si="216"/>
        <v>28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8</v>
      </c>
      <c r="C217" s="1">
        <v>0</v>
      </c>
      <c r="D217" s="27">
        <f t="shared" si="207"/>
        <v>52</v>
      </c>
      <c r="E217" s="1">
        <f t="shared" si="215"/>
        <v>52</v>
      </c>
      <c r="F217" s="1">
        <f t="shared" si="216"/>
        <v>8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23</v>
      </c>
      <c r="C218" s="1">
        <v>0</v>
      </c>
      <c r="D218" s="27">
        <f t="shared" si="207"/>
        <v>29</v>
      </c>
      <c r="E218" s="1">
        <f t="shared" si="215"/>
        <v>29</v>
      </c>
      <c r="F218" s="1">
        <f t="shared" si="216"/>
        <v>23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11</v>
      </c>
      <c r="C219" s="3">
        <f t="shared" ref="C219" si="231">$L$3-D217</f>
        <v>148</v>
      </c>
      <c r="D219" s="27">
        <f t="shared" ref="D219" si="232">D218-B219+C219</f>
        <v>166</v>
      </c>
      <c r="E219" s="3">
        <f t="shared" ref="E219" si="233">IF(D219&gt;0,D218-B219+C219,0)</f>
        <v>166</v>
      </c>
      <c r="F219" s="1">
        <f t="shared" ref="F219" si="234">IF(E217-B218-B219&gt;=0,B219,E218)</f>
        <v>11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19</v>
      </c>
      <c r="C220" s="1">
        <v>0</v>
      </c>
      <c r="D220" s="27">
        <f t="shared" ref="D220" si="235">D219-B220</f>
        <v>147</v>
      </c>
      <c r="E220" s="1">
        <f t="shared" ref="E220:E221" si="236">IF(D220&gt;0,D219-B220,0)</f>
        <v>147</v>
      </c>
      <c r="F220" s="1">
        <f t="shared" ref="F220" si="237">IF(D220&gt;=0,B220,E219)</f>
        <v>19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31</v>
      </c>
      <c r="C221" s="1">
        <v>0</v>
      </c>
      <c r="D221" s="27">
        <f t="shared" si="207"/>
        <v>116</v>
      </c>
      <c r="E221" s="1">
        <f t="shared" si="236"/>
        <v>116</v>
      </c>
      <c r="F221" s="1">
        <f t="shared" si="216"/>
        <v>31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23</v>
      </c>
      <c r="C222" s="1">
        <v>0</v>
      </c>
      <c r="D222" s="27">
        <f t="shared" si="207"/>
        <v>93</v>
      </c>
      <c r="E222" s="1">
        <f t="shared" si="215"/>
        <v>93</v>
      </c>
      <c r="F222" s="1">
        <f t="shared" si="216"/>
        <v>23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14</v>
      </c>
      <c r="C223" s="1">
        <v>0</v>
      </c>
      <c r="D223" s="27">
        <f t="shared" si="207"/>
        <v>79</v>
      </c>
      <c r="E223" s="1">
        <f t="shared" si="215"/>
        <v>79</v>
      </c>
      <c r="F223" s="1">
        <f t="shared" si="216"/>
        <v>14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10</v>
      </c>
      <c r="C224" s="1">
        <v>0</v>
      </c>
      <c r="D224" s="27">
        <f t="shared" si="207"/>
        <v>69</v>
      </c>
      <c r="E224" s="1">
        <f t="shared" si="215"/>
        <v>69</v>
      </c>
      <c r="F224" s="1">
        <f t="shared" si="216"/>
        <v>10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25</v>
      </c>
      <c r="C225" s="1">
        <v>0</v>
      </c>
      <c r="D225" s="27">
        <f t="shared" si="207"/>
        <v>44</v>
      </c>
      <c r="E225" s="1">
        <f t="shared" si="215"/>
        <v>44</v>
      </c>
      <c r="F225" s="1">
        <f t="shared" si="216"/>
        <v>25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37</v>
      </c>
      <c r="C226" s="3">
        <f t="shared" ref="C226" si="238">$L$3-D224</f>
        <v>131</v>
      </c>
      <c r="D226" s="27">
        <f t="shared" ref="D226" si="239">D225-B226+C226</f>
        <v>138</v>
      </c>
      <c r="E226" s="3">
        <f t="shared" ref="E226" si="240">IF(D226&gt;0,D225-B226+C226,0)</f>
        <v>138</v>
      </c>
      <c r="F226" s="1">
        <f t="shared" ref="F226" si="241">IF(E224-B225-B226&gt;=0,B226,E225)</f>
        <v>37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28</v>
      </c>
      <c r="C227" s="1">
        <v>0</v>
      </c>
      <c r="D227" s="27">
        <f t="shared" ref="D227" si="242">D226-B227</f>
        <v>110</v>
      </c>
      <c r="E227" s="1">
        <f t="shared" ref="E227:E228" si="243">IF(D227&gt;0,D226-B227,0)</f>
        <v>110</v>
      </c>
      <c r="F227" s="1">
        <f t="shared" ref="F227" si="244">IF(D227&gt;=0,B227,E226)</f>
        <v>28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28</v>
      </c>
      <c r="C228" s="1">
        <v>0</v>
      </c>
      <c r="D228" s="27">
        <f t="shared" si="207"/>
        <v>82</v>
      </c>
      <c r="E228" s="1">
        <f t="shared" si="243"/>
        <v>82</v>
      </c>
      <c r="F228" s="1">
        <f t="shared" si="216"/>
        <v>28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28</v>
      </c>
      <c r="C229" s="1">
        <v>0</v>
      </c>
      <c r="D229" s="27">
        <f t="shared" si="207"/>
        <v>54</v>
      </c>
      <c r="E229" s="1">
        <f t="shared" si="215"/>
        <v>54</v>
      </c>
      <c r="F229" s="1">
        <f t="shared" si="216"/>
        <v>28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33</v>
      </c>
      <c r="C230" s="1">
        <v>0</v>
      </c>
      <c r="D230" s="27">
        <f t="shared" si="207"/>
        <v>21</v>
      </c>
      <c r="E230" s="1">
        <f t="shared" si="215"/>
        <v>21</v>
      </c>
      <c r="F230" s="1">
        <f t="shared" si="216"/>
        <v>33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20</v>
      </c>
      <c r="C231" s="1">
        <v>0</v>
      </c>
      <c r="D231" s="27">
        <f t="shared" si="207"/>
        <v>1</v>
      </c>
      <c r="E231" s="1">
        <f t="shared" si="215"/>
        <v>1</v>
      </c>
      <c r="F231" s="1">
        <f t="shared" si="216"/>
        <v>20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12</v>
      </c>
      <c r="C232" s="1">
        <v>0</v>
      </c>
      <c r="D232" s="27">
        <f t="shared" si="207"/>
        <v>-11</v>
      </c>
      <c r="E232" s="1">
        <f t="shared" si="215"/>
        <v>0</v>
      </c>
      <c r="F232" s="1">
        <f t="shared" si="216"/>
        <v>1</v>
      </c>
      <c r="G232" s="1">
        <f t="shared" si="208"/>
        <v>11</v>
      </c>
      <c r="H232" s="1">
        <f t="shared" si="209"/>
        <v>1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18</v>
      </c>
      <c r="C233" s="3">
        <f t="shared" ref="C233" si="245">$L$3-D231</f>
        <v>199</v>
      </c>
      <c r="D233" s="27">
        <f t="shared" ref="D233" si="246">D232-B233+C233</f>
        <v>170</v>
      </c>
      <c r="E233" s="3">
        <f t="shared" ref="E233" si="247">IF(D233&gt;0,D232-B233+C233,0)</f>
        <v>170</v>
      </c>
      <c r="F233" s="1">
        <f t="shared" ref="F233" si="248">IF(E231-B232-B233&gt;=0,B233,E232)</f>
        <v>0</v>
      </c>
      <c r="G233" s="1">
        <f t="shared" si="208"/>
        <v>18</v>
      </c>
      <c r="H233" s="1">
        <f t="shared" si="209"/>
        <v>1</v>
      </c>
      <c r="I233" s="1">
        <f t="shared" si="189"/>
        <v>1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20</v>
      </c>
      <c r="C234" s="1">
        <v>0</v>
      </c>
      <c r="D234" s="27">
        <f t="shared" ref="D234" si="249">D233-B234</f>
        <v>150</v>
      </c>
      <c r="E234" s="1">
        <f t="shared" ref="E234:E235" si="250">IF(D234&gt;0,D233-B234,0)</f>
        <v>150</v>
      </c>
      <c r="F234" s="1">
        <f t="shared" ref="F234" si="251">IF(D234&gt;=0,B234,E233)</f>
        <v>20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19</v>
      </c>
      <c r="C235" s="1">
        <v>0</v>
      </c>
      <c r="D235" s="27">
        <f t="shared" si="207"/>
        <v>131</v>
      </c>
      <c r="E235" s="1">
        <f t="shared" si="250"/>
        <v>131</v>
      </c>
      <c r="F235" s="1">
        <f t="shared" si="216"/>
        <v>19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19</v>
      </c>
      <c r="C236" s="1">
        <v>0</v>
      </c>
      <c r="D236" s="27">
        <f t="shared" si="207"/>
        <v>112</v>
      </c>
      <c r="E236" s="1">
        <f t="shared" si="215"/>
        <v>112</v>
      </c>
      <c r="F236" s="1">
        <f t="shared" si="216"/>
        <v>19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20</v>
      </c>
      <c r="C237" s="1">
        <v>0</v>
      </c>
      <c r="D237" s="27">
        <f t="shared" si="207"/>
        <v>92</v>
      </c>
      <c r="E237" s="1">
        <f t="shared" si="215"/>
        <v>92</v>
      </c>
      <c r="F237" s="1">
        <f t="shared" si="216"/>
        <v>20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16</v>
      </c>
      <c r="C238" s="1">
        <v>0</v>
      </c>
      <c r="D238" s="27">
        <f t="shared" si="207"/>
        <v>76</v>
      </c>
      <c r="E238" s="1">
        <f t="shared" si="215"/>
        <v>76</v>
      </c>
      <c r="F238" s="1">
        <f t="shared" si="216"/>
        <v>16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24</v>
      </c>
      <c r="C239" s="1">
        <v>0</v>
      </c>
      <c r="D239" s="27">
        <f t="shared" si="207"/>
        <v>52</v>
      </c>
      <c r="E239" s="1">
        <f t="shared" si="215"/>
        <v>52</v>
      </c>
      <c r="F239" s="1">
        <f t="shared" si="216"/>
        <v>24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34</v>
      </c>
      <c r="C240" s="3">
        <f t="shared" ref="C240" si="252">$L$3-D238</f>
        <v>124</v>
      </c>
      <c r="D240" s="27">
        <f t="shared" ref="D240" si="253">D239-B240+C240</f>
        <v>142</v>
      </c>
      <c r="E240" s="3">
        <f t="shared" ref="E240" si="254">IF(D240&gt;0,D239-B240+C240,0)</f>
        <v>142</v>
      </c>
      <c r="F240" s="1">
        <f t="shared" ref="F240" si="255">IF(E238-B239-B240&gt;=0,B240,E239)</f>
        <v>34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19</v>
      </c>
      <c r="C241" s="1">
        <v>0</v>
      </c>
      <c r="D241" s="27">
        <f t="shared" ref="D241" si="256">D240-B241</f>
        <v>123</v>
      </c>
      <c r="E241" s="1">
        <f t="shared" ref="E241:E242" si="257">IF(D241&gt;0,D240-B241,0)</f>
        <v>123</v>
      </c>
      <c r="F241" s="1">
        <f t="shared" ref="F241" si="258">IF(D241&gt;=0,B241,E240)</f>
        <v>19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22</v>
      </c>
      <c r="C242" s="1">
        <v>0</v>
      </c>
      <c r="D242" s="27">
        <f t="shared" si="207"/>
        <v>101</v>
      </c>
      <c r="E242" s="1">
        <f t="shared" si="257"/>
        <v>101</v>
      </c>
      <c r="F242" s="1">
        <f t="shared" si="216"/>
        <v>22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19</v>
      </c>
      <c r="C243" s="1">
        <v>0</v>
      </c>
      <c r="D243" s="27">
        <f t="shared" si="207"/>
        <v>82</v>
      </c>
      <c r="E243" s="1">
        <f t="shared" si="215"/>
        <v>82</v>
      </c>
      <c r="F243" s="1">
        <f t="shared" si="216"/>
        <v>19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13</v>
      </c>
      <c r="C244" s="1">
        <v>0</v>
      </c>
      <c r="D244" s="27">
        <f t="shared" si="207"/>
        <v>69</v>
      </c>
      <c r="E244" s="1">
        <f t="shared" si="215"/>
        <v>69</v>
      </c>
      <c r="F244" s="1">
        <f t="shared" si="216"/>
        <v>13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15</v>
      </c>
      <c r="C245" s="1">
        <v>0</v>
      </c>
      <c r="D245" s="27">
        <f t="shared" si="207"/>
        <v>54</v>
      </c>
      <c r="E245" s="1">
        <f t="shared" si="215"/>
        <v>54</v>
      </c>
      <c r="F245" s="1">
        <f t="shared" si="216"/>
        <v>15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11</v>
      </c>
      <c r="C246" s="1">
        <v>0</v>
      </c>
      <c r="D246" s="27">
        <f t="shared" si="207"/>
        <v>43</v>
      </c>
      <c r="E246" s="1">
        <f t="shared" si="215"/>
        <v>43</v>
      </c>
      <c r="F246" s="1">
        <f t="shared" si="216"/>
        <v>11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11</v>
      </c>
      <c r="C247" s="3">
        <f t="shared" ref="C247" si="261">$L$3-D245</f>
        <v>146</v>
      </c>
      <c r="D247" s="27">
        <f t="shared" ref="D247" si="262">D246-B247+C247</f>
        <v>178</v>
      </c>
      <c r="E247" s="3">
        <f t="shared" ref="E247" si="263">IF(D247&gt;0,D246-B247+C247,0)</f>
        <v>178</v>
      </c>
      <c r="F247" s="1">
        <f t="shared" ref="F247" si="264">IF(E245-B246-B247&gt;=0,B247,E246)</f>
        <v>11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9FDF-5214-4814-9093-9AB9D1B49C81}">
  <sheetPr codeName="工作表31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14</v>
      </c>
      <c r="C3" s="1">
        <v>0</v>
      </c>
      <c r="D3" s="27">
        <f>D2-B3</f>
        <v>126</v>
      </c>
      <c r="E3" s="1">
        <f>IF(D3&gt;0,D2-B3,0)</f>
        <v>126</v>
      </c>
      <c r="F3" s="1">
        <f>IF(D3&gt;=0,B3,E2)</f>
        <v>14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96.481632653061226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25</v>
      </c>
      <c r="C4" s="1">
        <v>0</v>
      </c>
      <c r="D4" s="27">
        <f t="shared" ref="D4:D67" si="0">D3-B4</f>
        <v>101</v>
      </c>
      <c r="E4" s="1">
        <f>IF(D4&gt;0,D3-B4,0)</f>
        <v>101</v>
      </c>
      <c r="F4" s="1">
        <f t="shared" ref="F4:F8" si="1">IF(D4&gt;=0,B4,E3)</f>
        <v>25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20.644897959183673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18</v>
      </c>
      <c r="C5" s="1">
        <v>0</v>
      </c>
      <c r="D5" s="27">
        <f t="shared" si="0"/>
        <v>83</v>
      </c>
      <c r="E5" s="1">
        <f t="shared" ref="E5:E7" si="4">IF(D5&gt;0,D4-B5,0)</f>
        <v>83</v>
      </c>
      <c r="F5" s="1">
        <f t="shared" si="1"/>
        <v>18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8.245740609960885</v>
      </c>
      <c r="M5" s="29"/>
      <c r="N5" s="22" t="s">
        <v>18</v>
      </c>
      <c r="O5" s="41">
        <f>O3*L12*L11</f>
        <v>173666.93877551021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17</v>
      </c>
      <c r="C6" s="1">
        <v>0</v>
      </c>
      <c r="D6" s="27">
        <f>D5-B6</f>
        <v>66</v>
      </c>
      <c r="E6" s="1">
        <f>IF(D6&gt;0,D5-B6,0)</f>
        <v>66</v>
      </c>
      <c r="F6" s="1">
        <f t="shared" si="1"/>
        <v>17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133200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21</v>
      </c>
      <c r="C7" s="1">
        <v>0</v>
      </c>
      <c r="D7" s="27">
        <f t="shared" si="0"/>
        <v>45</v>
      </c>
      <c r="E7" s="1">
        <f t="shared" si="4"/>
        <v>45</v>
      </c>
      <c r="F7" s="1">
        <f t="shared" si="1"/>
        <v>21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432866.93877551018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14</v>
      </c>
      <c r="C8" s="1">
        <v>0</v>
      </c>
      <c r="D8" s="27">
        <f t="shared" si="0"/>
        <v>31</v>
      </c>
      <c r="E8" s="1">
        <f>IF(D8&gt;0,D7-B8,0)</f>
        <v>31</v>
      </c>
      <c r="F8" s="1">
        <f t="shared" si="1"/>
        <v>14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9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4</v>
      </c>
      <c r="C9" s="3">
        <f>$L$3-D7</f>
        <v>155</v>
      </c>
      <c r="D9" s="27">
        <f>D8-B9+C9</f>
        <v>182</v>
      </c>
      <c r="E9" s="3">
        <f>IF(D9&gt;0,D8-B9+C9,0)</f>
        <v>182</v>
      </c>
      <c r="F9" s="1">
        <f>IF(E7-B8-B9&gt;=0,B9,E8)</f>
        <v>4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0.74285714285714288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22</v>
      </c>
      <c r="C10" s="1">
        <v>0</v>
      </c>
      <c r="D10" s="27">
        <f t="shared" ref="D10" si="5">D9-B10</f>
        <v>160</v>
      </c>
      <c r="E10" s="1">
        <f t="shared" ref="E10:E71" si="6">IF(D10&gt;0,D9-B10,0)</f>
        <v>160</v>
      </c>
      <c r="F10" s="1">
        <f t="shared" ref="F10:F71" si="7">IF(D10&gt;=0,B10,E9)</f>
        <v>22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0.97805456702253857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28</v>
      </c>
      <c r="C11" s="1">
        <v>0</v>
      </c>
      <c r="D11" s="27">
        <f t="shared" si="0"/>
        <v>132</v>
      </c>
      <c r="E11" s="1">
        <f t="shared" si="6"/>
        <v>132</v>
      </c>
      <c r="F11" s="1">
        <f t="shared" si="7"/>
        <v>28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3.0723606168446005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21</v>
      </c>
      <c r="C12" s="1">
        <v>0</v>
      </c>
      <c r="D12" s="27">
        <f t="shared" si="0"/>
        <v>111</v>
      </c>
      <c r="E12" s="1">
        <f t="shared" si="6"/>
        <v>111</v>
      </c>
      <c r="F12" s="1">
        <f t="shared" si="7"/>
        <v>21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16</v>
      </c>
      <c r="C13" s="1">
        <v>0</v>
      </c>
      <c r="D13" s="27">
        <f t="shared" si="0"/>
        <v>95</v>
      </c>
      <c r="E13" s="1">
        <f t="shared" si="6"/>
        <v>95</v>
      </c>
      <c r="F13" s="1">
        <f t="shared" si="7"/>
        <v>16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24</v>
      </c>
      <c r="C14" s="1">
        <v>0</v>
      </c>
      <c r="D14" s="27">
        <f t="shared" si="0"/>
        <v>71</v>
      </c>
      <c r="E14" s="1">
        <f t="shared" si="6"/>
        <v>71</v>
      </c>
      <c r="F14" s="1">
        <f t="shared" si="7"/>
        <v>24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7</v>
      </c>
      <c r="C15" s="1">
        <v>0</v>
      </c>
      <c r="D15" s="27">
        <f t="shared" si="0"/>
        <v>64</v>
      </c>
      <c r="E15" s="1">
        <f t="shared" si="6"/>
        <v>64</v>
      </c>
      <c r="F15" s="1">
        <f t="shared" si="7"/>
        <v>7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37</v>
      </c>
      <c r="C16" s="3">
        <f t="shared" ref="C16" si="9">$L$3-D14</f>
        <v>129</v>
      </c>
      <c r="D16" s="27">
        <f t="shared" ref="D16" si="10">D15-B16+C16</f>
        <v>156</v>
      </c>
      <c r="E16" s="3">
        <f t="shared" ref="E16" si="11">IF(D16&gt;0,D15-B16+C16,0)</f>
        <v>156</v>
      </c>
      <c r="F16" s="1">
        <f t="shared" ref="F16" si="12">IF(E14-B15-B16&gt;=0,B16,E15)</f>
        <v>37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31</v>
      </c>
      <c r="C17" s="1">
        <v>0</v>
      </c>
      <c r="D17" s="27">
        <f t="shared" ref="D17" si="13">D16-B17</f>
        <v>125</v>
      </c>
      <c r="E17" s="1">
        <f t="shared" ref="E17:E18" si="14">IF(D17&gt;0,D16-B17,0)</f>
        <v>125</v>
      </c>
      <c r="F17" s="1">
        <f t="shared" ref="F17" si="15">IF(D17&gt;=0,B17,E16)</f>
        <v>31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18</v>
      </c>
      <c r="C18" s="1">
        <v>0</v>
      </c>
      <c r="D18" s="27">
        <f t="shared" si="0"/>
        <v>107</v>
      </c>
      <c r="E18" s="1">
        <f t="shared" si="14"/>
        <v>107</v>
      </c>
      <c r="F18" s="1">
        <f t="shared" si="7"/>
        <v>18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17</v>
      </c>
      <c r="C19" s="1">
        <v>0</v>
      </c>
      <c r="D19" s="27">
        <f t="shared" si="0"/>
        <v>90</v>
      </c>
      <c r="E19" s="1">
        <f t="shared" si="6"/>
        <v>90</v>
      </c>
      <c r="F19" s="1">
        <f t="shared" si="7"/>
        <v>17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26</v>
      </c>
      <c r="C20" s="1">
        <v>0</v>
      </c>
      <c r="D20" s="27">
        <f t="shared" si="0"/>
        <v>64</v>
      </c>
      <c r="E20" s="1">
        <f t="shared" si="6"/>
        <v>64</v>
      </c>
      <c r="F20" s="1">
        <f t="shared" si="7"/>
        <v>26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22</v>
      </c>
      <c r="C21" s="1">
        <v>0</v>
      </c>
      <c r="D21" s="27">
        <f t="shared" si="0"/>
        <v>42</v>
      </c>
      <c r="E21" s="1">
        <f t="shared" si="6"/>
        <v>42</v>
      </c>
      <c r="F21" s="1">
        <f t="shared" si="7"/>
        <v>22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19</v>
      </c>
      <c r="C22" s="1">
        <v>0</v>
      </c>
      <c r="D22" s="27">
        <f t="shared" si="0"/>
        <v>23</v>
      </c>
      <c r="E22" s="1">
        <f t="shared" si="6"/>
        <v>23</v>
      </c>
      <c r="F22" s="1">
        <f t="shared" si="7"/>
        <v>19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35</v>
      </c>
      <c r="C23" s="3">
        <f t="shared" ref="C23" si="16">$L$3-D21</f>
        <v>158</v>
      </c>
      <c r="D23" s="27">
        <f t="shared" ref="D23" si="17">D22-B23+C23</f>
        <v>146</v>
      </c>
      <c r="E23" s="3">
        <f t="shared" ref="E23" si="18">IF(D23&gt;0,D22-B23+C23,0)</f>
        <v>146</v>
      </c>
      <c r="F23" s="1">
        <f t="shared" ref="F23" si="19">IF(E21-B22-B23&gt;=0,B23,E22)</f>
        <v>23</v>
      </c>
      <c r="G23" s="1">
        <f t="shared" si="2"/>
        <v>12</v>
      </c>
      <c r="H23" s="1">
        <f t="shared" si="3"/>
        <v>1</v>
      </c>
      <c r="I23" s="1">
        <f t="shared" si="8"/>
        <v>1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24</v>
      </c>
      <c r="C24" s="1">
        <v>0</v>
      </c>
      <c r="D24" s="27">
        <f t="shared" ref="D24" si="20">D23-B24</f>
        <v>122</v>
      </c>
      <c r="E24" s="1">
        <f t="shared" ref="E24:E25" si="21">IF(D24&gt;0,D23-B24,0)</f>
        <v>122</v>
      </c>
      <c r="F24" s="1">
        <f t="shared" ref="F24" si="22">IF(D24&gt;=0,B24,E23)</f>
        <v>24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14</v>
      </c>
      <c r="C25" s="1">
        <v>0</v>
      </c>
      <c r="D25" s="27">
        <f t="shared" si="0"/>
        <v>108</v>
      </c>
      <c r="E25" s="1">
        <f t="shared" si="21"/>
        <v>108</v>
      </c>
      <c r="F25" s="1">
        <f t="shared" si="7"/>
        <v>14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28</v>
      </c>
      <c r="C26" s="1">
        <v>0</v>
      </c>
      <c r="D26" s="27">
        <f t="shared" si="0"/>
        <v>80</v>
      </c>
      <c r="E26" s="1">
        <f t="shared" si="6"/>
        <v>80</v>
      </c>
      <c r="F26" s="1">
        <f t="shared" si="7"/>
        <v>28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22</v>
      </c>
      <c r="C27" s="1">
        <v>0</v>
      </c>
      <c r="D27" s="27">
        <f t="shared" si="0"/>
        <v>58</v>
      </c>
      <c r="E27" s="1">
        <f t="shared" si="6"/>
        <v>58</v>
      </c>
      <c r="F27" s="1">
        <f t="shared" si="7"/>
        <v>22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27</v>
      </c>
      <c r="C28" s="1">
        <v>0</v>
      </c>
      <c r="D28" s="27">
        <f t="shared" si="0"/>
        <v>31</v>
      </c>
      <c r="E28" s="1">
        <f t="shared" si="6"/>
        <v>31</v>
      </c>
      <c r="F28" s="1">
        <f t="shared" si="7"/>
        <v>27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14</v>
      </c>
      <c r="C29" s="1">
        <v>0</v>
      </c>
      <c r="D29" s="27">
        <f t="shared" si="0"/>
        <v>17</v>
      </c>
      <c r="E29" s="1">
        <f t="shared" si="6"/>
        <v>17</v>
      </c>
      <c r="F29" s="1">
        <f t="shared" si="7"/>
        <v>14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18</v>
      </c>
      <c r="C30" s="3">
        <f t="shared" ref="C30" si="23">$L$3-D28</f>
        <v>169</v>
      </c>
      <c r="D30" s="27">
        <f t="shared" ref="D30" si="24">D29-B30+C30</f>
        <v>168</v>
      </c>
      <c r="E30" s="3">
        <f t="shared" ref="E30" si="25">IF(D30&gt;0,D29-B30+C30,0)</f>
        <v>168</v>
      </c>
      <c r="F30" s="1">
        <f t="shared" ref="F30" si="26">IF(E28-B29-B30&gt;=0,B30,E29)</f>
        <v>17</v>
      </c>
      <c r="G30" s="1">
        <f t="shared" si="2"/>
        <v>1</v>
      </c>
      <c r="H30" s="1">
        <f t="shared" si="3"/>
        <v>1</v>
      </c>
      <c r="I30" s="1">
        <f t="shared" si="8"/>
        <v>1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20</v>
      </c>
      <c r="C31" s="1">
        <v>0</v>
      </c>
      <c r="D31" s="27">
        <f t="shared" ref="D31" si="27">D30-B31</f>
        <v>148</v>
      </c>
      <c r="E31" s="1">
        <f t="shared" ref="E31:E32" si="28">IF(D31&gt;0,D30-B31,0)</f>
        <v>148</v>
      </c>
      <c r="F31" s="1">
        <f t="shared" ref="F31" si="29">IF(D31&gt;=0,B31,E30)</f>
        <v>20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19</v>
      </c>
      <c r="C32" s="1">
        <v>0</v>
      </c>
      <c r="D32" s="27">
        <f t="shared" si="0"/>
        <v>129</v>
      </c>
      <c r="E32" s="1">
        <f t="shared" si="28"/>
        <v>129</v>
      </c>
      <c r="F32" s="1">
        <f t="shared" si="7"/>
        <v>19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28</v>
      </c>
      <c r="C33" s="1">
        <v>0</v>
      </c>
      <c r="D33" s="27">
        <f t="shared" si="0"/>
        <v>101</v>
      </c>
      <c r="E33" s="1">
        <f t="shared" si="6"/>
        <v>101</v>
      </c>
      <c r="F33" s="1">
        <f t="shared" si="7"/>
        <v>28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22</v>
      </c>
      <c r="C34" s="1">
        <v>0</v>
      </c>
      <c r="D34" s="27">
        <f t="shared" si="0"/>
        <v>79</v>
      </c>
      <c r="E34" s="1">
        <f t="shared" si="6"/>
        <v>79</v>
      </c>
      <c r="F34" s="1">
        <f t="shared" si="7"/>
        <v>22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45</v>
      </c>
      <c r="C35" s="1">
        <v>0</v>
      </c>
      <c r="D35" s="27">
        <f t="shared" si="0"/>
        <v>34</v>
      </c>
      <c r="E35" s="1">
        <f t="shared" si="6"/>
        <v>34</v>
      </c>
      <c r="F35" s="1">
        <f t="shared" si="7"/>
        <v>45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16</v>
      </c>
      <c r="C36" s="1">
        <v>0</v>
      </c>
      <c r="D36" s="27">
        <f t="shared" si="0"/>
        <v>18</v>
      </c>
      <c r="E36" s="1">
        <f t="shared" si="6"/>
        <v>18</v>
      </c>
      <c r="F36" s="1">
        <f t="shared" si="7"/>
        <v>16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21</v>
      </c>
      <c r="C37" s="3">
        <f t="shared" ref="C37" si="30">$L$3-D35</f>
        <v>166</v>
      </c>
      <c r="D37" s="27">
        <f t="shared" ref="D37" si="31">D36-B37+C37</f>
        <v>163</v>
      </c>
      <c r="E37" s="3">
        <f t="shared" ref="E37" si="32">IF(D37&gt;0,D36-B37+C37,0)</f>
        <v>163</v>
      </c>
      <c r="F37" s="1">
        <f t="shared" ref="F37" si="33">IF(E35-B36-B37&gt;=0,B37,E36)</f>
        <v>18</v>
      </c>
      <c r="G37" s="1">
        <f t="shared" si="2"/>
        <v>3</v>
      </c>
      <c r="H37" s="1">
        <f t="shared" si="3"/>
        <v>1</v>
      </c>
      <c r="I37" s="1">
        <f t="shared" si="8"/>
        <v>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15</v>
      </c>
      <c r="C38" s="1">
        <v>0</v>
      </c>
      <c r="D38" s="27">
        <f t="shared" ref="D38" si="34">D37-B38</f>
        <v>148</v>
      </c>
      <c r="E38" s="1">
        <f t="shared" ref="E38:E39" si="35">IF(D38&gt;0,D37-B38,0)</f>
        <v>148</v>
      </c>
      <c r="F38" s="1">
        <f t="shared" ref="F38" si="36">IF(D38&gt;=0,B38,E37)</f>
        <v>15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32</v>
      </c>
      <c r="C39" s="1">
        <v>0</v>
      </c>
      <c r="D39" s="27">
        <f t="shared" si="0"/>
        <v>116</v>
      </c>
      <c r="E39" s="1">
        <f t="shared" si="35"/>
        <v>116</v>
      </c>
      <c r="F39" s="1">
        <f t="shared" si="7"/>
        <v>32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17</v>
      </c>
      <c r="C40" s="1">
        <v>0</v>
      </c>
      <c r="D40" s="27">
        <f t="shared" si="0"/>
        <v>99</v>
      </c>
      <c r="E40" s="1">
        <f t="shared" si="6"/>
        <v>99</v>
      </c>
      <c r="F40" s="1">
        <f t="shared" si="7"/>
        <v>17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4</v>
      </c>
      <c r="C41" s="1">
        <v>0</v>
      </c>
      <c r="D41" s="27">
        <f t="shared" si="0"/>
        <v>95</v>
      </c>
      <c r="E41" s="1">
        <f t="shared" si="6"/>
        <v>95</v>
      </c>
      <c r="F41" s="1">
        <f t="shared" si="7"/>
        <v>4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17</v>
      </c>
      <c r="C42" s="1">
        <v>0</v>
      </c>
      <c r="D42" s="27">
        <f t="shared" si="0"/>
        <v>78</v>
      </c>
      <c r="E42" s="1">
        <f t="shared" si="6"/>
        <v>78</v>
      </c>
      <c r="F42" s="1">
        <f t="shared" si="7"/>
        <v>17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28</v>
      </c>
      <c r="C43" s="1">
        <v>0</v>
      </c>
      <c r="D43" s="27">
        <f>D42-B43</f>
        <v>50</v>
      </c>
      <c r="E43" s="1">
        <f t="shared" si="6"/>
        <v>50</v>
      </c>
      <c r="F43" s="1">
        <f t="shared" si="7"/>
        <v>28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22</v>
      </c>
      <c r="C44" s="3">
        <f t="shared" ref="C44" si="37">$L$3-D42</f>
        <v>122</v>
      </c>
      <c r="D44" s="27">
        <f>D43-B44+C44</f>
        <v>150</v>
      </c>
      <c r="E44" s="3">
        <f t="shared" ref="E44" si="38">IF(D44&gt;0,D43-B44+C44,0)</f>
        <v>150</v>
      </c>
      <c r="F44" s="1">
        <f t="shared" ref="F44" si="39">IF(E42-B43-B44&gt;=0,B44,E43)</f>
        <v>22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24</v>
      </c>
      <c r="C45" s="1">
        <v>0</v>
      </c>
      <c r="D45" s="27">
        <f t="shared" ref="D45" si="40">D44-B45</f>
        <v>126</v>
      </c>
      <c r="E45" s="1">
        <f t="shared" ref="E45:E46" si="41">IF(D45&gt;0,D44-B45,0)</f>
        <v>126</v>
      </c>
      <c r="F45" s="1">
        <f t="shared" ref="F45" si="42">IF(D45&gt;=0,B45,E44)</f>
        <v>24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29</v>
      </c>
      <c r="C46" s="1">
        <v>0</v>
      </c>
      <c r="D46" s="27">
        <f t="shared" si="0"/>
        <v>97</v>
      </c>
      <c r="E46" s="1">
        <f t="shared" si="41"/>
        <v>97</v>
      </c>
      <c r="F46" s="1">
        <f t="shared" si="7"/>
        <v>29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27</v>
      </c>
      <c r="C47" s="1">
        <v>0</v>
      </c>
      <c r="D47" s="27">
        <f t="shared" si="0"/>
        <v>70</v>
      </c>
      <c r="E47" s="1">
        <f t="shared" si="6"/>
        <v>70</v>
      </c>
      <c r="F47" s="1">
        <f t="shared" si="7"/>
        <v>27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33</v>
      </c>
      <c r="C48" s="1">
        <v>0</v>
      </c>
      <c r="D48" s="27">
        <f t="shared" si="0"/>
        <v>37</v>
      </c>
      <c r="E48" s="1">
        <f t="shared" si="6"/>
        <v>37</v>
      </c>
      <c r="F48" s="1">
        <f t="shared" si="7"/>
        <v>33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24</v>
      </c>
      <c r="C49" s="1">
        <v>0</v>
      </c>
      <c r="D49" s="27">
        <f t="shared" si="0"/>
        <v>13</v>
      </c>
      <c r="E49" s="1">
        <f t="shared" si="6"/>
        <v>13</v>
      </c>
      <c r="F49" s="1">
        <f t="shared" si="7"/>
        <v>24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35</v>
      </c>
      <c r="C50" s="1">
        <v>0</v>
      </c>
      <c r="D50" s="27">
        <f t="shared" si="0"/>
        <v>-22</v>
      </c>
      <c r="E50" s="1">
        <f t="shared" si="6"/>
        <v>0</v>
      </c>
      <c r="F50" s="1">
        <f t="shared" si="7"/>
        <v>13</v>
      </c>
      <c r="G50" s="1">
        <f t="shared" si="2"/>
        <v>22</v>
      </c>
      <c r="H50" s="1">
        <f t="shared" si="3"/>
        <v>1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16</v>
      </c>
      <c r="C51" s="3">
        <f t="shared" ref="C51" si="43">$L$3-D49</f>
        <v>187</v>
      </c>
      <c r="D51" s="27">
        <f t="shared" ref="D51" si="44">D50-B51+C51</f>
        <v>149</v>
      </c>
      <c r="E51" s="3">
        <f t="shared" ref="E51" si="45">IF(D51&gt;0,D50-B51+C51,0)</f>
        <v>149</v>
      </c>
      <c r="F51" s="1">
        <f t="shared" ref="F51" si="46">IF(E49-B50-B51&gt;=0,B51,E50)</f>
        <v>0</v>
      </c>
      <c r="G51" s="1">
        <f t="shared" si="2"/>
        <v>16</v>
      </c>
      <c r="H51" s="1">
        <f t="shared" si="3"/>
        <v>1</v>
      </c>
      <c r="I51" s="1">
        <f t="shared" si="8"/>
        <v>1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6</v>
      </c>
      <c r="C52" s="1">
        <v>0</v>
      </c>
      <c r="D52" s="27">
        <f t="shared" ref="D52" si="47">D51-B52</f>
        <v>143</v>
      </c>
      <c r="E52" s="1">
        <f t="shared" ref="E52:E53" si="48">IF(D52&gt;0,D51-B52,0)</f>
        <v>143</v>
      </c>
      <c r="F52" s="1">
        <f t="shared" ref="F52" si="49">IF(D52&gt;=0,B52,E51)</f>
        <v>6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23</v>
      </c>
      <c r="C53" s="1">
        <v>0</v>
      </c>
      <c r="D53" s="27">
        <f t="shared" si="0"/>
        <v>120</v>
      </c>
      <c r="E53" s="1">
        <f t="shared" si="48"/>
        <v>120</v>
      </c>
      <c r="F53" s="1">
        <f t="shared" si="7"/>
        <v>23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19</v>
      </c>
      <c r="C54" s="1">
        <v>0</v>
      </c>
      <c r="D54" s="27">
        <f t="shared" si="0"/>
        <v>101</v>
      </c>
      <c r="E54" s="1">
        <f t="shared" si="6"/>
        <v>101</v>
      </c>
      <c r="F54" s="1">
        <f t="shared" si="7"/>
        <v>19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26</v>
      </c>
      <c r="C55" s="1">
        <v>0</v>
      </c>
      <c r="D55" s="27">
        <f t="shared" si="0"/>
        <v>75</v>
      </c>
      <c r="E55" s="1">
        <f t="shared" si="6"/>
        <v>75</v>
      </c>
      <c r="F55" s="1">
        <f t="shared" si="7"/>
        <v>26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29</v>
      </c>
      <c r="C56" s="1">
        <v>0</v>
      </c>
      <c r="D56" s="27">
        <f t="shared" si="0"/>
        <v>46</v>
      </c>
      <c r="E56" s="1">
        <f t="shared" si="6"/>
        <v>46</v>
      </c>
      <c r="F56" s="1">
        <f t="shared" si="7"/>
        <v>29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19</v>
      </c>
      <c r="C57" s="1">
        <v>0</v>
      </c>
      <c r="D57" s="27">
        <f t="shared" si="0"/>
        <v>27</v>
      </c>
      <c r="E57" s="1">
        <f t="shared" si="6"/>
        <v>27</v>
      </c>
      <c r="F57" s="1">
        <f t="shared" si="7"/>
        <v>19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25</v>
      </c>
      <c r="C58" s="3">
        <f t="shared" ref="C58" si="50">$L$3-D56</f>
        <v>154</v>
      </c>
      <c r="D58" s="27">
        <f t="shared" ref="D58" si="51">D57-B58+C58</f>
        <v>156</v>
      </c>
      <c r="E58" s="3">
        <f t="shared" ref="E58" si="52">IF(D58&gt;0,D57-B58+C58,0)</f>
        <v>156</v>
      </c>
      <c r="F58" s="1">
        <f t="shared" ref="F58" si="53">IF(E56-B57-B58&gt;=0,B58,E57)</f>
        <v>25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38</v>
      </c>
      <c r="C59" s="1">
        <v>0</v>
      </c>
      <c r="D59" s="27">
        <f t="shared" ref="D59" si="54">D58-B59</f>
        <v>118</v>
      </c>
      <c r="E59" s="1">
        <f t="shared" ref="E59:E60" si="55">IF(D59&gt;0,D58-B59,0)</f>
        <v>118</v>
      </c>
      <c r="F59" s="1">
        <f t="shared" ref="F59" si="56">IF(D59&gt;=0,B59,E58)</f>
        <v>38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13</v>
      </c>
      <c r="C60" s="1">
        <v>0</v>
      </c>
      <c r="D60" s="27">
        <f t="shared" si="0"/>
        <v>105</v>
      </c>
      <c r="E60" s="1">
        <f t="shared" si="55"/>
        <v>105</v>
      </c>
      <c r="F60" s="1">
        <f t="shared" si="7"/>
        <v>13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21</v>
      </c>
      <c r="C61" s="1">
        <v>0</v>
      </c>
      <c r="D61" s="27">
        <f t="shared" si="0"/>
        <v>84</v>
      </c>
      <c r="E61" s="1">
        <f t="shared" si="6"/>
        <v>84</v>
      </c>
      <c r="F61" s="1">
        <f t="shared" si="7"/>
        <v>21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20</v>
      </c>
      <c r="C62" s="1">
        <v>0</v>
      </c>
      <c r="D62" s="27">
        <f t="shared" si="0"/>
        <v>64</v>
      </c>
      <c r="E62" s="1">
        <f t="shared" si="6"/>
        <v>64</v>
      </c>
      <c r="F62" s="1">
        <f t="shared" si="7"/>
        <v>20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31</v>
      </c>
      <c r="C63" s="1">
        <v>0</v>
      </c>
      <c r="D63" s="27">
        <f t="shared" si="0"/>
        <v>33</v>
      </c>
      <c r="E63" s="1">
        <f t="shared" si="6"/>
        <v>33</v>
      </c>
      <c r="F63" s="1">
        <f t="shared" si="7"/>
        <v>31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31</v>
      </c>
      <c r="C64" s="1">
        <v>0</v>
      </c>
      <c r="D64" s="27">
        <f t="shared" si="0"/>
        <v>2</v>
      </c>
      <c r="E64" s="1">
        <f t="shared" si="6"/>
        <v>2</v>
      </c>
      <c r="F64" s="1">
        <f t="shared" si="7"/>
        <v>31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7</v>
      </c>
      <c r="C65" s="3">
        <f t="shared" ref="C65" si="57">$L$3-D63</f>
        <v>167</v>
      </c>
      <c r="D65" s="27">
        <f t="shared" ref="D65" si="58">D64-B65+C65</f>
        <v>162</v>
      </c>
      <c r="E65" s="3">
        <f t="shared" ref="E65" si="59">IF(D65&gt;0,D64-B65+C65,0)</f>
        <v>162</v>
      </c>
      <c r="F65" s="1">
        <f t="shared" ref="F65" si="60">IF(E63-B64-B65&gt;=0,B65,E64)</f>
        <v>2</v>
      </c>
      <c r="G65" s="1">
        <f t="shared" si="2"/>
        <v>5</v>
      </c>
      <c r="H65" s="1">
        <f t="shared" si="3"/>
        <v>1</v>
      </c>
      <c r="I65" s="1">
        <f t="shared" si="8"/>
        <v>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26</v>
      </c>
      <c r="C66" s="1">
        <v>0</v>
      </c>
      <c r="D66" s="27">
        <f t="shared" ref="D66" si="61">D65-B66</f>
        <v>136</v>
      </c>
      <c r="E66" s="1">
        <f t="shared" ref="E66:E67" si="62">IF(D66&gt;0,D65-B66,0)</f>
        <v>136</v>
      </c>
      <c r="F66" s="1">
        <f t="shared" ref="F66" si="63">IF(D66&gt;=0,B66,E65)</f>
        <v>26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31</v>
      </c>
      <c r="C67" s="1">
        <v>0</v>
      </c>
      <c r="D67" s="27">
        <f t="shared" si="0"/>
        <v>105</v>
      </c>
      <c r="E67" s="1">
        <f t="shared" si="62"/>
        <v>105</v>
      </c>
      <c r="F67" s="1">
        <f t="shared" si="7"/>
        <v>31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17</v>
      </c>
      <c r="C68" s="1">
        <v>0</v>
      </c>
      <c r="D68" s="27">
        <f t="shared" ref="D68:D131" si="64">D67-B68</f>
        <v>88</v>
      </c>
      <c r="E68" s="1">
        <f t="shared" si="6"/>
        <v>88</v>
      </c>
      <c r="F68" s="1">
        <f t="shared" si="7"/>
        <v>17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31</v>
      </c>
      <c r="C69" s="1">
        <v>0</v>
      </c>
      <c r="D69" s="27">
        <f t="shared" si="64"/>
        <v>57</v>
      </c>
      <c r="E69" s="1">
        <f t="shared" si="6"/>
        <v>57</v>
      </c>
      <c r="F69" s="1">
        <f t="shared" si="7"/>
        <v>31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15</v>
      </c>
      <c r="C70" s="1">
        <v>0</v>
      </c>
      <c r="D70" s="27">
        <f t="shared" si="64"/>
        <v>42</v>
      </c>
      <c r="E70" s="1">
        <f t="shared" si="6"/>
        <v>42</v>
      </c>
      <c r="F70" s="1">
        <f t="shared" si="7"/>
        <v>15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15</v>
      </c>
      <c r="C71" s="1">
        <v>0</v>
      </c>
      <c r="D71" s="27">
        <f t="shared" si="64"/>
        <v>27</v>
      </c>
      <c r="E71" s="1">
        <f t="shared" si="6"/>
        <v>27</v>
      </c>
      <c r="F71" s="1">
        <f t="shared" si="7"/>
        <v>15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16</v>
      </c>
      <c r="C72" s="3">
        <f t="shared" ref="C72" si="67">$L$3-D70</f>
        <v>158</v>
      </c>
      <c r="D72" s="27">
        <f t="shared" ref="D72" si="68">D71-B72+C72</f>
        <v>169</v>
      </c>
      <c r="E72" s="3">
        <f t="shared" ref="E72" si="69">IF(D72&gt;0,D71-B72+C72,0)</f>
        <v>169</v>
      </c>
      <c r="F72" s="1">
        <f t="shared" ref="F72" si="70">IF(E70-B71-B72&gt;=0,B72,E71)</f>
        <v>16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19</v>
      </c>
      <c r="C73" s="1">
        <v>0</v>
      </c>
      <c r="D73" s="27">
        <f t="shared" ref="D73" si="71">D72-B73</f>
        <v>150</v>
      </c>
      <c r="E73" s="1">
        <f t="shared" ref="E73:E134" si="72">IF(D73&gt;0,D72-B73,0)</f>
        <v>150</v>
      </c>
      <c r="F73" s="1">
        <f t="shared" ref="F73:F134" si="73">IF(D73&gt;=0,B73,E72)</f>
        <v>19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26</v>
      </c>
      <c r="C74" s="1">
        <v>0</v>
      </c>
      <c r="D74" s="27">
        <f t="shared" si="64"/>
        <v>124</v>
      </c>
      <c r="E74" s="1">
        <f t="shared" si="72"/>
        <v>124</v>
      </c>
      <c r="F74" s="1">
        <f t="shared" si="73"/>
        <v>26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23</v>
      </c>
      <c r="C75" s="1">
        <v>0</v>
      </c>
      <c r="D75" s="27">
        <f t="shared" si="64"/>
        <v>101</v>
      </c>
      <c r="E75" s="1">
        <f t="shared" si="72"/>
        <v>101</v>
      </c>
      <c r="F75" s="1">
        <f t="shared" si="73"/>
        <v>23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6</v>
      </c>
      <c r="C76" s="1">
        <v>0</v>
      </c>
      <c r="D76" s="27">
        <f t="shared" si="64"/>
        <v>95</v>
      </c>
      <c r="E76" s="1">
        <f t="shared" si="72"/>
        <v>95</v>
      </c>
      <c r="F76" s="1">
        <f t="shared" si="73"/>
        <v>6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10</v>
      </c>
      <c r="C77" s="1">
        <v>0</v>
      </c>
      <c r="D77" s="27">
        <f t="shared" si="64"/>
        <v>85</v>
      </c>
      <c r="E77" s="1">
        <f t="shared" si="72"/>
        <v>85</v>
      </c>
      <c r="F77" s="1">
        <f t="shared" si="73"/>
        <v>10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32</v>
      </c>
      <c r="C78" s="1">
        <v>0</v>
      </c>
      <c r="D78" s="27">
        <f t="shared" si="64"/>
        <v>53</v>
      </c>
      <c r="E78" s="1">
        <f t="shared" si="72"/>
        <v>53</v>
      </c>
      <c r="F78" s="1">
        <f t="shared" si="73"/>
        <v>32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26</v>
      </c>
      <c r="C79" s="3">
        <f t="shared" ref="C79" si="76">$L$3-D77</f>
        <v>115</v>
      </c>
      <c r="D79" s="27">
        <f t="shared" ref="D79" si="77">D78-B79+C79</f>
        <v>142</v>
      </c>
      <c r="E79" s="3">
        <f t="shared" ref="E79" si="78">IF(D79&gt;0,D78-B79+C79,0)</f>
        <v>142</v>
      </c>
      <c r="F79" s="1">
        <f t="shared" ref="F79" si="79">IF(E77-B78-B79&gt;=0,B79,E78)</f>
        <v>26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27</v>
      </c>
      <c r="C80" s="1">
        <v>0</v>
      </c>
      <c r="D80" s="27">
        <f t="shared" ref="D80" si="80">D79-B80</f>
        <v>115</v>
      </c>
      <c r="E80" s="1">
        <f t="shared" ref="E80:E81" si="81">IF(D80&gt;0,D79-B80,0)</f>
        <v>115</v>
      </c>
      <c r="F80" s="1">
        <f t="shared" ref="F80" si="82">IF(D80&gt;=0,B80,E79)</f>
        <v>27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3</v>
      </c>
      <c r="C81" s="1">
        <v>0</v>
      </c>
      <c r="D81" s="27">
        <f t="shared" si="64"/>
        <v>112</v>
      </c>
      <c r="E81" s="1">
        <f t="shared" si="81"/>
        <v>112</v>
      </c>
      <c r="F81" s="1">
        <f t="shared" si="73"/>
        <v>3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7</v>
      </c>
      <c r="C82" s="1">
        <v>0</v>
      </c>
      <c r="D82" s="27">
        <f t="shared" si="64"/>
        <v>105</v>
      </c>
      <c r="E82" s="1">
        <f t="shared" si="72"/>
        <v>105</v>
      </c>
      <c r="F82" s="1">
        <f t="shared" si="73"/>
        <v>7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21</v>
      </c>
      <c r="C83" s="1">
        <v>0</v>
      </c>
      <c r="D83" s="27">
        <f t="shared" si="64"/>
        <v>84</v>
      </c>
      <c r="E83" s="1">
        <f t="shared" si="72"/>
        <v>84</v>
      </c>
      <c r="F83" s="1">
        <f t="shared" si="73"/>
        <v>21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32</v>
      </c>
      <c r="C84" s="1">
        <v>0</v>
      </c>
      <c r="D84" s="27">
        <f t="shared" si="64"/>
        <v>52</v>
      </c>
      <c r="E84" s="1">
        <f t="shared" si="72"/>
        <v>52</v>
      </c>
      <c r="F84" s="1">
        <f t="shared" si="73"/>
        <v>32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18</v>
      </c>
      <c r="C85" s="1">
        <v>0</v>
      </c>
      <c r="D85" s="27">
        <f t="shared" si="64"/>
        <v>34</v>
      </c>
      <c r="E85" s="1">
        <f t="shared" si="72"/>
        <v>34</v>
      </c>
      <c r="F85" s="1">
        <f t="shared" si="73"/>
        <v>18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29</v>
      </c>
      <c r="C86" s="3">
        <f t="shared" ref="C86" si="83">$L$3-D84</f>
        <v>148</v>
      </c>
      <c r="D86" s="27">
        <f t="shared" ref="D86" si="84">D85-B86+C86</f>
        <v>153</v>
      </c>
      <c r="E86" s="3">
        <f t="shared" ref="E86" si="85">IF(D86&gt;0,D85-B86+C86,0)</f>
        <v>153</v>
      </c>
      <c r="F86" s="1">
        <f t="shared" ref="F86" si="86">IF(E84-B85-B86&gt;=0,B86,E85)</f>
        <v>29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17</v>
      </c>
      <c r="C87" s="1">
        <v>0</v>
      </c>
      <c r="D87" s="27">
        <f t="shared" ref="D87" si="87">D86-B87</f>
        <v>136</v>
      </c>
      <c r="E87" s="1">
        <f t="shared" ref="E87:E88" si="88">IF(D87&gt;0,D86-B87,0)</f>
        <v>136</v>
      </c>
      <c r="F87" s="1">
        <f t="shared" ref="F87" si="89">IF(D87&gt;=0,B87,E86)</f>
        <v>17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25</v>
      </c>
      <c r="C88" s="1">
        <v>0</v>
      </c>
      <c r="D88" s="27">
        <f t="shared" si="64"/>
        <v>111</v>
      </c>
      <c r="E88" s="1">
        <f t="shared" si="88"/>
        <v>111</v>
      </c>
      <c r="F88" s="1">
        <f t="shared" si="73"/>
        <v>25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14</v>
      </c>
      <c r="C89" s="1">
        <v>0</v>
      </c>
      <c r="D89" s="27">
        <f t="shared" si="64"/>
        <v>97</v>
      </c>
      <c r="E89" s="1">
        <f t="shared" si="72"/>
        <v>97</v>
      </c>
      <c r="F89" s="1">
        <f t="shared" si="73"/>
        <v>14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5</v>
      </c>
      <c r="C90" s="1">
        <v>0</v>
      </c>
      <c r="D90" s="27">
        <f t="shared" si="64"/>
        <v>92</v>
      </c>
      <c r="E90" s="1">
        <f t="shared" si="72"/>
        <v>92</v>
      </c>
      <c r="F90" s="1">
        <f t="shared" si="73"/>
        <v>5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20</v>
      </c>
      <c r="C91" s="1">
        <v>0</v>
      </c>
      <c r="D91" s="27">
        <f t="shared" si="64"/>
        <v>72</v>
      </c>
      <c r="E91" s="1">
        <f t="shared" si="72"/>
        <v>72</v>
      </c>
      <c r="F91" s="1">
        <f t="shared" si="73"/>
        <v>20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31</v>
      </c>
      <c r="C92" s="1">
        <v>0</v>
      </c>
      <c r="D92" s="27">
        <f t="shared" si="64"/>
        <v>41</v>
      </c>
      <c r="E92" s="1">
        <f t="shared" si="72"/>
        <v>41</v>
      </c>
      <c r="F92" s="1">
        <f t="shared" si="73"/>
        <v>31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22</v>
      </c>
      <c r="C93" s="3">
        <f t="shared" ref="C93" si="91">$L$3-D91</f>
        <v>128</v>
      </c>
      <c r="D93" s="27">
        <f t="shared" ref="D93" si="92">D92-B93+C93</f>
        <v>147</v>
      </c>
      <c r="E93" s="3">
        <f t="shared" ref="E93" si="93">IF(D93&gt;0,D92-B93+C93,0)</f>
        <v>147</v>
      </c>
      <c r="F93" s="1">
        <f t="shared" ref="F93" si="94">IF(E91-B92-B93&gt;=0,B93,E92)</f>
        <v>22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29</v>
      </c>
      <c r="C94" s="1">
        <v>0</v>
      </c>
      <c r="D94" s="27">
        <f t="shared" ref="D94" si="95">D93-B94</f>
        <v>118</v>
      </c>
      <c r="E94" s="1">
        <f t="shared" ref="E94:E95" si="96">IF(D94&gt;0,D93-B94,0)</f>
        <v>118</v>
      </c>
      <c r="F94" s="1">
        <f t="shared" ref="F94" si="97">IF(D94&gt;=0,B94,E93)</f>
        <v>29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20</v>
      </c>
      <c r="C95" s="1">
        <v>0</v>
      </c>
      <c r="D95" s="27">
        <f t="shared" si="64"/>
        <v>98</v>
      </c>
      <c r="E95" s="1">
        <f t="shared" si="96"/>
        <v>98</v>
      </c>
      <c r="F95" s="1">
        <f t="shared" si="73"/>
        <v>20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34</v>
      </c>
      <c r="C96" s="1">
        <v>0</v>
      </c>
      <c r="D96" s="27">
        <f t="shared" si="64"/>
        <v>64</v>
      </c>
      <c r="E96" s="1">
        <f t="shared" si="72"/>
        <v>64</v>
      </c>
      <c r="F96" s="1">
        <f t="shared" si="73"/>
        <v>34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6</v>
      </c>
      <c r="C97" s="1">
        <v>0</v>
      </c>
      <c r="D97" s="27">
        <f t="shared" si="64"/>
        <v>58</v>
      </c>
      <c r="E97" s="1">
        <f t="shared" si="72"/>
        <v>58</v>
      </c>
      <c r="F97" s="1">
        <f t="shared" si="73"/>
        <v>6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37</v>
      </c>
      <c r="C98" s="1">
        <v>0</v>
      </c>
      <c r="D98" s="27">
        <f t="shared" si="64"/>
        <v>21</v>
      </c>
      <c r="E98" s="1">
        <f t="shared" si="72"/>
        <v>21</v>
      </c>
      <c r="F98" s="1">
        <f t="shared" si="73"/>
        <v>37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14</v>
      </c>
      <c r="C99" s="1">
        <v>0</v>
      </c>
      <c r="D99" s="27">
        <f t="shared" si="64"/>
        <v>7</v>
      </c>
      <c r="E99" s="1">
        <f t="shared" si="72"/>
        <v>7</v>
      </c>
      <c r="F99" s="1">
        <f t="shared" si="73"/>
        <v>14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22</v>
      </c>
      <c r="C100" s="3">
        <f t="shared" ref="C100" si="98">$L$3-D98</f>
        <v>179</v>
      </c>
      <c r="D100" s="27">
        <f t="shared" ref="D100" si="99">D99-B100+C100</f>
        <v>164</v>
      </c>
      <c r="E100" s="3">
        <f t="shared" ref="E100" si="100">IF(D100&gt;0,D99-B100+C100,0)</f>
        <v>164</v>
      </c>
      <c r="F100" s="1">
        <f t="shared" ref="F100" si="101">IF(E98-B99-B100&gt;=0,B100,E99)</f>
        <v>7</v>
      </c>
      <c r="G100" s="1">
        <f t="shared" si="65"/>
        <v>15</v>
      </c>
      <c r="H100" s="1">
        <f t="shared" si="66"/>
        <v>1</v>
      </c>
      <c r="I100" s="1">
        <f t="shared" si="90"/>
        <v>1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20</v>
      </c>
      <c r="C101" s="1">
        <v>0</v>
      </c>
      <c r="D101" s="27">
        <f t="shared" ref="D101" si="102">D100-B101</f>
        <v>144</v>
      </c>
      <c r="E101" s="1">
        <f t="shared" ref="E101:E102" si="103">IF(D101&gt;0,D100-B101,0)</f>
        <v>144</v>
      </c>
      <c r="F101" s="1">
        <f t="shared" ref="F101" si="104">IF(D101&gt;=0,B101,E100)</f>
        <v>20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26</v>
      </c>
      <c r="C102" s="1">
        <v>0</v>
      </c>
      <c r="D102" s="27">
        <f t="shared" si="64"/>
        <v>118</v>
      </c>
      <c r="E102" s="1">
        <f t="shared" si="103"/>
        <v>118</v>
      </c>
      <c r="F102" s="1">
        <f t="shared" si="73"/>
        <v>26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20</v>
      </c>
      <c r="C103" s="1">
        <v>0</v>
      </c>
      <c r="D103" s="27">
        <f t="shared" si="64"/>
        <v>98</v>
      </c>
      <c r="E103" s="1">
        <f t="shared" si="72"/>
        <v>98</v>
      </c>
      <c r="F103" s="1">
        <f t="shared" si="73"/>
        <v>20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8</v>
      </c>
      <c r="C104" s="1">
        <v>0</v>
      </c>
      <c r="D104" s="27">
        <f t="shared" si="64"/>
        <v>90</v>
      </c>
      <c r="E104" s="1">
        <f t="shared" si="72"/>
        <v>90</v>
      </c>
      <c r="F104" s="1">
        <f t="shared" si="73"/>
        <v>8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13</v>
      </c>
      <c r="C105" s="1">
        <v>0</v>
      </c>
      <c r="D105" s="27">
        <f t="shared" si="64"/>
        <v>77</v>
      </c>
      <c r="E105" s="1">
        <f t="shared" si="72"/>
        <v>77</v>
      </c>
      <c r="F105" s="1">
        <f t="shared" si="73"/>
        <v>13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30</v>
      </c>
      <c r="C106" s="1">
        <v>0</v>
      </c>
      <c r="D106" s="27">
        <f t="shared" si="64"/>
        <v>47</v>
      </c>
      <c r="E106" s="1">
        <f t="shared" si="72"/>
        <v>47</v>
      </c>
      <c r="F106" s="1">
        <f t="shared" si="73"/>
        <v>30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18</v>
      </c>
      <c r="C107" s="3">
        <f t="shared" ref="C107" si="106">$L$3-D105</f>
        <v>123</v>
      </c>
      <c r="D107" s="27">
        <f t="shared" ref="D107" si="107">D106-B107+C107</f>
        <v>152</v>
      </c>
      <c r="E107" s="3">
        <f t="shared" ref="E107" si="108">IF(D107&gt;0,D106-B107+C107,0)</f>
        <v>152</v>
      </c>
      <c r="F107" s="1">
        <f t="shared" ref="F107" si="109">IF(E105-B106-B107&gt;=0,B107,E106)</f>
        <v>18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20</v>
      </c>
      <c r="C108" s="1">
        <v>0</v>
      </c>
      <c r="D108" s="27">
        <f t="shared" ref="D108" si="110">D107-B108</f>
        <v>132</v>
      </c>
      <c r="E108" s="1">
        <f t="shared" ref="E108:E109" si="111">IF(D108&gt;0,D107-B108,0)</f>
        <v>132</v>
      </c>
      <c r="F108" s="1">
        <f t="shared" ref="F108" si="112">IF(D108&gt;=0,B108,E107)</f>
        <v>20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20</v>
      </c>
      <c r="C109" s="1">
        <v>0</v>
      </c>
      <c r="D109" s="27">
        <f t="shared" si="64"/>
        <v>112</v>
      </c>
      <c r="E109" s="1">
        <f t="shared" si="111"/>
        <v>112</v>
      </c>
      <c r="F109" s="1">
        <f t="shared" si="73"/>
        <v>20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29</v>
      </c>
      <c r="C110" s="1">
        <v>0</v>
      </c>
      <c r="D110" s="27">
        <f t="shared" si="64"/>
        <v>83</v>
      </c>
      <c r="E110" s="1">
        <f t="shared" si="72"/>
        <v>83</v>
      </c>
      <c r="F110" s="1">
        <f t="shared" si="73"/>
        <v>29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21</v>
      </c>
      <c r="C111" s="1">
        <v>0</v>
      </c>
      <c r="D111" s="27">
        <f t="shared" si="64"/>
        <v>62</v>
      </c>
      <c r="E111" s="1">
        <f t="shared" si="72"/>
        <v>62</v>
      </c>
      <c r="F111" s="1">
        <f t="shared" si="73"/>
        <v>21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19</v>
      </c>
      <c r="C112" s="1">
        <v>0</v>
      </c>
      <c r="D112" s="27">
        <f t="shared" si="64"/>
        <v>43</v>
      </c>
      <c r="E112" s="1">
        <f t="shared" si="72"/>
        <v>43</v>
      </c>
      <c r="F112" s="1">
        <f t="shared" si="73"/>
        <v>19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22</v>
      </c>
      <c r="C113" s="1">
        <v>0</v>
      </c>
      <c r="D113" s="27">
        <f t="shared" si="64"/>
        <v>21</v>
      </c>
      <c r="E113" s="1">
        <f t="shared" si="72"/>
        <v>21</v>
      </c>
      <c r="F113" s="1">
        <f t="shared" si="73"/>
        <v>22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16</v>
      </c>
      <c r="C114" s="3">
        <f t="shared" ref="C114" si="113">$L$3-D112</f>
        <v>157</v>
      </c>
      <c r="D114" s="27">
        <f t="shared" ref="D114" si="114">D113-B114+C114</f>
        <v>162</v>
      </c>
      <c r="E114" s="3">
        <f t="shared" ref="E114" si="115">IF(D114&gt;0,D113-B114+C114,0)</f>
        <v>162</v>
      </c>
      <c r="F114" s="1">
        <f t="shared" ref="F114" si="116">IF(E112-B113-B114&gt;=0,B114,E113)</f>
        <v>16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16</v>
      </c>
      <c r="C115" s="1">
        <v>0</v>
      </c>
      <c r="D115" s="27">
        <f t="shared" ref="D115" si="117">D114-B115</f>
        <v>146</v>
      </c>
      <c r="E115" s="1">
        <f t="shared" ref="E115:E116" si="118">IF(D115&gt;0,D114-B115,0)</f>
        <v>146</v>
      </c>
      <c r="F115" s="1">
        <f t="shared" ref="F115" si="119">IF(D115&gt;=0,B115,E114)</f>
        <v>16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12</v>
      </c>
      <c r="C116" s="1">
        <v>0</v>
      </c>
      <c r="D116" s="27">
        <f t="shared" si="64"/>
        <v>134</v>
      </c>
      <c r="E116" s="1">
        <f t="shared" si="118"/>
        <v>134</v>
      </c>
      <c r="F116" s="1">
        <f t="shared" si="73"/>
        <v>12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14</v>
      </c>
      <c r="C117" s="1">
        <v>0</v>
      </c>
      <c r="D117" s="27">
        <f t="shared" si="64"/>
        <v>120</v>
      </c>
      <c r="E117" s="1">
        <f t="shared" si="72"/>
        <v>120</v>
      </c>
      <c r="F117" s="1">
        <f t="shared" si="73"/>
        <v>14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</v>
      </c>
      <c r="C118" s="1">
        <v>0</v>
      </c>
      <c r="D118" s="27">
        <f t="shared" si="64"/>
        <v>118</v>
      </c>
      <c r="E118" s="1">
        <f t="shared" si="72"/>
        <v>118</v>
      </c>
      <c r="F118" s="1">
        <f t="shared" si="73"/>
        <v>2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29</v>
      </c>
      <c r="C119" s="1">
        <v>0</v>
      </c>
      <c r="D119" s="27">
        <f t="shared" si="64"/>
        <v>89</v>
      </c>
      <c r="E119" s="1">
        <f t="shared" si="72"/>
        <v>89</v>
      </c>
      <c r="F119" s="1">
        <f t="shared" si="73"/>
        <v>29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13</v>
      </c>
      <c r="C120" s="1">
        <v>0</v>
      </c>
      <c r="D120" s="27">
        <f t="shared" si="64"/>
        <v>76</v>
      </c>
      <c r="E120" s="1">
        <f t="shared" si="72"/>
        <v>76</v>
      </c>
      <c r="F120" s="1">
        <f t="shared" si="73"/>
        <v>13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16</v>
      </c>
      <c r="C121" s="3">
        <f t="shared" ref="C121" si="121">$L$3-D119</f>
        <v>111</v>
      </c>
      <c r="D121" s="27">
        <f t="shared" ref="D121" si="122">D120-B121+C121</f>
        <v>171</v>
      </c>
      <c r="E121" s="3">
        <f t="shared" ref="E121" si="123">IF(D121&gt;0,D120-B121+C121,0)</f>
        <v>171</v>
      </c>
      <c r="F121" s="1">
        <f t="shared" ref="F121" si="124">IF(E119-B120-B121&gt;=0,B121,E120)</f>
        <v>16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21</v>
      </c>
      <c r="C122" s="1">
        <v>0</v>
      </c>
      <c r="D122" s="27">
        <f t="shared" ref="D122" si="125">D121-B122</f>
        <v>150</v>
      </c>
      <c r="E122" s="1">
        <f t="shared" ref="E122:E123" si="126">IF(D122&gt;0,D121-B122,0)</f>
        <v>150</v>
      </c>
      <c r="F122" s="1">
        <f t="shared" ref="F122" si="127">IF(D122&gt;=0,B122,E121)</f>
        <v>21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16</v>
      </c>
      <c r="C123" s="1">
        <v>0</v>
      </c>
      <c r="D123" s="27">
        <f t="shared" si="64"/>
        <v>134</v>
      </c>
      <c r="E123" s="1">
        <f t="shared" si="126"/>
        <v>134</v>
      </c>
      <c r="F123" s="1">
        <f t="shared" si="73"/>
        <v>16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13</v>
      </c>
      <c r="C124" s="1">
        <v>0</v>
      </c>
      <c r="D124" s="27">
        <f t="shared" si="64"/>
        <v>121</v>
      </c>
      <c r="E124" s="1">
        <f t="shared" si="72"/>
        <v>121</v>
      </c>
      <c r="F124" s="1">
        <f t="shared" si="73"/>
        <v>13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13</v>
      </c>
      <c r="C125" s="1">
        <v>0</v>
      </c>
      <c r="D125" s="27">
        <f t="shared" si="64"/>
        <v>108</v>
      </c>
      <c r="E125" s="1">
        <f t="shared" si="72"/>
        <v>108</v>
      </c>
      <c r="F125" s="1">
        <f t="shared" si="73"/>
        <v>13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16</v>
      </c>
      <c r="C126" s="1">
        <v>0</v>
      </c>
      <c r="D126" s="27">
        <f t="shared" si="64"/>
        <v>92</v>
      </c>
      <c r="E126" s="1">
        <f t="shared" si="72"/>
        <v>92</v>
      </c>
      <c r="F126" s="1">
        <f t="shared" si="73"/>
        <v>16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28</v>
      </c>
      <c r="C127" s="1">
        <v>0</v>
      </c>
      <c r="D127" s="27">
        <f t="shared" si="64"/>
        <v>64</v>
      </c>
      <c r="E127" s="1">
        <f t="shared" si="72"/>
        <v>64</v>
      </c>
      <c r="F127" s="1">
        <f t="shared" si="73"/>
        <v>28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35</v>
      </c>
      <c r="C128" s="3">
        <f t="shared" ref="C128" si="129">$L$3-D126</f>
        <v>108</v>
      </c>
      <c r="D128" s="27">
        <f t="shared" ref="D128" si="130">D127-B128+C128</f>
        <v>137</v>
      </c>
      <c r="E128" s="3">
        <f t="shared" ref="E128" si="131">IF(D128&gt;0,D127-B128+C128,0)</f>
        <v>137</v>
      </c>
      <c r="F128" s="1">
        <f t="shared" ref="F128" si="132">IF(E126-B127-B128&gt;=0,B128,E127)</f>
        <v>35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16</v>
      </c>
      <c r="C129" s="1">
        <v>0</v>
      </c>
      <c r="D129" s="27">
        <f t="shared" ref="D129" si="133">D128-B129</f>
        <v>121</v>
      </c>
      <c r="E129" s="1">
        <f t="shared" ref="E129:E130" si="134">IF(D129&gt;0,D128-B129,0)</f>
        <v>121</v>
      </c>
      <c r="F129" s="1">
        <f t="shared" ref="F129" si="135">IF(D129&gt;=0,B129,E128)</f>
        <v>16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20</v>
      </c>
      <c r="C130" s="1">
        <v>0</v>
      </c>
      <c r="D130" s="27">
        <f t="shared" si="64"/>
        <v>101</v>
      </c>
      <c r="E130" s="1">
        <f t="shared" si="134"/>
        <v>101</v>
      </c>
      <c r="F130" s="1">
        <f t="shared" si="73"/>
        <v>20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27</v>
      </c>
      <c r="C131" s="1">
        <v>0</v>
      </c>
      <c r="D131" s="27">
        <f t="shared" si="64"/>
        <v>74</v>
      </c>
      <c r="E131" s="1">
        <f t="shared" si="72"/>
        <v>74</v>
      </c>
      <c r="F131" s="1">
        <f t="shared" si="73"/>
        <v>27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17</v>
      </c>
      <c r="C132" s="1">
        <v>0</v>
      </c>
      <c r="D132" s="27">
        <f t="shared" ref="D132:D195" si="136">D131-B132</f>
        <v>57</v>
      </c>
      <c r="E132" s="1">
        <f t="shared" si="72"/>
        <v>57</v>
      </c>
      <c r="F132" s="1">
        <f t="shared" si="73"/>
        <v>17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28</v>
      </c>
      <c r="C133" s="1">
        <v>0</v>
      </c>
      <c r="D133" s="27">
        <f t="shared" si="136"/>
        <v>29</v>
      </c>
      <c r="E133" s="1">
        <f t="shared" si="72"/>
        <v>29</v>
      </c>
      <c r="F133" s="1">
        <f t="shared" si="73"/>
        <v>28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19</v>
      </c>
      <c r="C134" s="1">
        <v>0</v>
      </c>
      <c r="D134" s="27">
        <f t="shared" si="136"/>
        <v>10</v>
      </c>
      <c r="E134" s="1">
        <f t="shared" si="72"/>
        <v>10</v>
      </c>
      <c r="F134" s="1">
        <f t="shared" si="73"/>
        <v>19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28</v>
      </c>
      <c r="C135" s="3">
        <f t="shared" ref="C135" si="139">$L$3-D133</f>
        <v>171</v>
      </c>
      <c r="D135" s="27">
        <f t="shared" ref="D135" si="140">D134-B135+C135</f>
        <v>153</v>
      </c>
      <c r="E135" s="3">
        <f t="shared" ref="E135" si="141">IF(D135&gt;0,D134-B135+C135,0)</f>
        <v>153</v>
      </c>
      <c r="F135" s="1">
        <f t="shared" ref="F135" si="142">IF(E133-B134-B135&gt;=0,B135,E134)</f>
        <v>10</v>
      </c>
      <c r="G135" s="1">
        <f t="shared" si="137"/>
        <v>18</v>
      </c>
      <c r="H135" s="1">
        <f t="shared" si="138"/>
        <v>1</v>
      </c>
      <c r="I135" s="1">
        <f t="shared" si="128"/>
        <v>1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10</v>
      </c>
      <c r="C136" s="1">
        <v>0</v>
      </c>
      <c r="D136" s="27">
        <f t="shared" ref="D136" si="143">D135-B136</f>
        <v>143</v>
      </c>
      <c r="E136" s="1">
        <f t="shared" ref="E136:E197" si="144">IF(D136&gt;0,D135-B136,0)</f>
        <v>143</v>
      </c>
      <c r="F136" s="1">
        <f t="shared" ref="F136:F197" si="145">IF(D136&gt;=0,B136,E135)</f>
        <v>10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25</v>
      </c>
      <c r="C137" s="1">
        <v>0</v>
      </c>
      <c r="D137" s="27">
        <f t="shared" si="136"/>
        <v>118</v>
      </c>
      <c r="E137" s="1">
        <f t="shared" si="144"/>
        <v>118</v>
      </c>
      <c r="F137" s="1">
        <f t="shared" si="145"/>
        <v>25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12</v>
      </c>
      <c r="C138" s="1">
        <v>0</v>
      </c>
      <c r="D138" s="27">
        <f t="shared" si="136"/>
        <v>106</v>
      </c>
      <c r="E138" s="1">
        <f t="shared" si="144"/>
        <v>106</v>
      </c>
      <c r="F138" s="1">
        <f t="shared" si="145"/>
        <v>12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21</v>
      </c>
      <c r="C139" s="1">
        <v>0</v>
      </c>
      <c r="D139" s="27">
        <f t="shared" si="136"/>
        <v>85</v>
      </c>
      <c r="E139" s="1">
        <f t="shared" si="144"/>
        <v>85</v>
      </c>
      <c r="F139" s="1">
        <f t="shared" si="145"/>
        <v>21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22</v>
      </c>
      <c r="C140" s="1">
        <v>0</v>
      </c>
      <c r="D140" s="27">
        <f t="shared" si="136"/>
        <v>63</v>
      </c>
      <c r="E140" s="1">
        <f t="shared" si="144"/>
        <v>63</v>
      </c>
      <c r="F140" s="1">
        <f t="shared" si="145"/>
        <v>22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16</v>
      </c>
      <c r="C141" s="1">
        <v>0</v>
      </c>
      <c r="D141" s="27">
        <f t="shared" si="136"/>
        <v>47</v>
      </c>
      <c r="E141" s="1">
        <f t="shared" si="144"/>
        <v>47</v>
      </c>
      <c r="F141" s="1">
        <f t="shared" si="145"/>
        <v>16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21</v>
      </c>
      <c r="C142" s="3">
        <f t="shared" ref="C142" si="147">$L$3-D140</f>
        <v>137</v>
      </c>
      <c r="D142" s="27">
        <f t="shared" ref="D142" si="148">D141-B142+C142</f>
        <v>163</v>
      </c>
      <c r="E142" s="3">
        <f t="shared" ref="E142" si="149">IF(D142&gt;0,D141-B142+C142,0)</f>
        <v>163</v>
      </c>
      <c r="F142" s="1">
        <f t="shared" ref="F142" si="150">IF(E140-B141-B142&gt;=0,B142,E141)</f>
        <v>21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9</v>
      </c>
      <c r="C143" s="1">
        <v>0</v>
      </c>
      <c r="D143" s="27">
        <f t="shared" ref="D143" si="151">D142-B143</f>
        <v>154</v>
      </c>
      <c r="E143" s="1">
        <f t="shared" ref="E143:E144" si="152">IF(D143&gt;0,D142-B143,0)</f>
        <v>154</v>
      </c>
      <c r="F143" s="1">
        <f t="shared" ref="F143" si="153">IF(D143&gt;=0,B143,E142)</f>
        <v>9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15</v>
      </c>
      <c r="C144" s="1">
        <v>0</v>
      </c>
      <c r="D144" s="27">
        <f t="shared" si="136"/>
        <v>139</v>
      </c>
      <c r="E144" s="1">
        <f t="shared" si="152"/>
        <v>139</v>
      </c>
      <c r="F144" s="1">
        <f t="shared" si="145"/>
        <v>15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12</v>
      </c>
      <c r="C145" s="1">
        <v>0</v>
      </c>
      <c r="D145" s="27">
        <f t="shared" si="136"/>
        <v>127</v>
      </c>
      <c r="E145" s="1">
        <f t="shared" si="144"/>
        <v>127</v>
      </c>
      <c r="F145" s="1">
        <f t="shared" si="145"/>
        <v>12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23</v>
      </c>
      <c r="C146" s="1">
        <v>0</v>
      </c>
      <c r="D146" s="27">
        <f t="shared" si="136"/>
        <v>104</v>
      </c>
      <c r="E146" s="1">
        <f t="shared" si="144"/>
        <v>104</v>
      </c>
      <c r="F146" s="1">
        <f t="shared" si="145"/>
        <v>23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11</v>
      </c>
      <c r="C147" s="1">
        <v>0</v>
      </c>
      <c r="D147" s="27">
        <f t="shared" si="136"/>
        <v>93</v>
      </c>
      <c r="E147" s="1">
        <f t="shared" si="144"/>
        <v>93</v>
      </c>
      <c r="F147" s="1">
        <f t="shared" si="145"/>
        <v>11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20</v>
      </c>
      <c r="C148" s="1">
        <v>0</v>
      </c>
      <c r="D148" s="27">
        <f t="shared" si="136"/>
        <v>73</v>
      </c>
      <c r="E148" s="1">
        <f t="shared" si="144"/>
        <v>73</v>
      </c>
      <c r="F148" s="1">
        <f t="shared" si="145"/>
        <v>20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19</v>
      </c>
      <c r="C149" s="3">
        <f t="shared" ref="C149" si="155">$L$3-D147</f>
        <v>107</v>
      </c>
      <c r="D149" s="27">
        <f t="shared" ref="D149" si="156">D148-B149+C149</f>
        <v>161</v>
      </c>
      <c r="E149" s="3">
        <f t="shared" ref="E149" si="157">IF(D149&gt;0,D148-B149+C149,0)</f>
        <v>161</v>
      </c>
      <c r="F149" s="1">
        <f t="shared" ref="F149" si="158">IF(E147-B148-B149&gt;=0,B149,E148)</f>
        <v>19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29</v>
      </c>
      <c r="C150" s="1">
        <v>0</v>
      </c>
      <c r="D150" s="27">
        <f t="shared" ref="D150" si="159">D149-B150</f>
        <v>132</v>
      </c>
      <c r="E150" s="1">
        <f t="shared" ref="E150:E151" si="160">IF(D150&gt;0,D149-B150,0)</f>
        <v>132</v>
      </c>
      <c r="F150" s="1">
        <f t="shared" ref="F150" si="161">IF(D150&gt;=0,B150,E149)</f>
        <v>29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30</v>
      </c>
      <c r="C151" s="1">
        <v>0</v>
      </c>
      <c r="D151" s="27">
        <f t="shared" si="136"/>
        <v>102</v>
      </c>
      <c r="E151" s="1">
        <f t="shared" si="160"/>
        <v>102</v>
      </c>
      <c r="F151" s="1">
        <f t="shared" si="145"/>
        <v>30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19</v>
      </c>
      <c r="C152" s="1">
        <v>0</v>
      </c>
      <c r="D152" s="27">
        <f t="shared" si="136"/>
        <v>83</v>
      </c>
      <c r="E152" s="1">
        <f t="shared" si="144"/>
        <v>83</v>
      </c>
      <c r="F152" s="1">
        <f t="shared" si="145"/>
        <v>19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24</v>
      </c>
      <c r="C153" s="1">
        <v>0</v>
      </c>
      <c r="D153" s="27">
        <f t="shared" si="136"/>
        <v>59</v>
      </c>
      <c r="E153" s="1">
        <f t="shared" si="144"/>
        <v>59</v>
      </c>
      <c r="F153" s="1">
        <f t="shared" si="145"/>
        <v>24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40</v>
      </c>
      <c r="C154" s="1">
        <v>0</v>
      </c>
      <c r="D154" s="27">
        <f t="shared" si="136"/>
        <v>19</v>
      </c>
      <c r="E154" s="1">
        <f t="shared" si="144"/>
        <v>19</v>
      </c>
      <c r="F154" s="1">
        <f t="shared" si="145"/>
        <v>40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17</v>
      </c>
      <c r="C155" s="1">
        <v>0</v>
      </c>
      <c r="D155" s="27">
        <f t="shared" si="136"/>
        <v>2</v>
      </c>
      <c r="E155" s="1">
        <f t="shared" si="144"/>
        <v>2</v>
      </c>
      <c r="F155" s="1">
        <f t="shared" si="145"/>
        <v>17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20</v>
      </c>
      <c r="C156" s="3">
        <f t="shared" ref="C156" si="162">$L$3-D154</f>
        <v>181</v>
      </c>
      <c r="D156" s="27">
        <f t="shared" ref="D156" si="163">D155-B156+C156</f>
        <v>163</v>
      </c>
      <c r="E156" s="3">
        <f t="shared" ref="E156" si="164">IF(D156&gt;0,D155-B156+C156,0)</f>
        <v>163</v>
      </c>
      <c r="F156" s="1">
        <f t="shared" ref="F156" si="165">IF(E154-B155-B156&gt;=0,B156,E155)</f>
        <v>2</v>
      </c>
      <c r="G156" s="1">
        <f t="shared" si="137"/>
        <v>18</v>
      </c>
      <c r="H156" s="1">
        <f t="shared" si="138"/>
        <v>1</v>
      </c>
      <c r="I156" s="1">
        <f t="shared" ref="I156:I162" si="166">IF(MOD(A156,7)=0,IF(SUM(H150:H156)=0,0,1),0)</f>
        <v>1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21</v>
      </c>
      <c r="C157" s="1">
        <v>0</v>
      </c>
      <c r="D157" s="27">
        <f t="shared" ref="D157" si="167">D156-B157</f>
        <v>142</v>
      </c>
      <c r="E157" s="1">
        <f t="shared" ref="E157:E158" si="168">IF(D157&gt;0,D156-B157,0)</f>
        <v>142</v>
      </c>
      <c r="F157" s="1">
        <f t="shared" ref="F157" si="169">IF(D157&gt;=0,B157,E156)</f>
        <v>21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26</v>
      </c>
      <c r="C158" s="1">
        <v>0</v>
      </c>
      <c r="D158" s="27">
        <f t="shared" si="136"/>
        <v>116</v>
      </c>
      <c r="E158" s="1">
        <f t="shared" si="168"/>
        <v>116</v>
      </c>
      <c r="F158" s="1">
        <f t="shared" si="145"/>
        <v>26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26</v>
      </c>
      <c r="C159" s="1">
        <v>0</v>
      </c>
      <c r="D159" s="27">
        <f t="shared" si="136"/>
        <v>90</v>
      </c>
      <c r="E159" s="1">
        <f t="shared" si="144"/>
        <v>90</v>
      </c>
      <c r="F159" s="1">
        <f t="shared" si="145"/>
        <v>26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4</v>
      </c>
      <c r="C160" s="1">
        <v>0</v>
      </c>
      <c r="D160" s="27">
        <f t="shared" si="136"/>
        <v>86</v>
      </c>
      <c r="E160" s="1">
        <f t="shared" si="144"/>
        <v>86</v>
      </c>
      <c r="F160" s="1">
        <f t="shared" si="145"/>
        <v>4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31</v>
      </c>
      <c r="C161" s="1">
        <v>0</v>
      </c>
      <c r="D161" s="27">
        <f t="shared" si="136"/>
        <v>55</v>
      </c>
      <c r="E161" s="1">
        <f t="shared" si="144"/>
        <v>55</v>
      </c>
      <c r="F161" s="1">
        <f t="shared" si="145"/>
        <v>31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27</v>
      </c>
      <c r="C162" s="1">
        <v>0</v>
      </c>
      <c r="D162" s="27">
        <f t="shared" si="136"/>
        <v>28</v>
      </c>
      <c r="E162" s="1">
        <f t="shared" si="144"/>
        <v>28</v>
      </c>
      <c r="F162" s="1">
        <f t="shared" si="145"/>
        <v>27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9</v>
      </c>
      <c r="C163" s="3">
        <f t="shared" ref="C163" si="170">$L$3-D161</f>
        <v>145</v>
      </c>
      <c r="D163" s="27">
        <f t="shared" ref="D163" si="171">D162-B163+C163</f>
        <v>164</v>
      </c>
      <c r="E163" s="3">
        <f t="shared" ref="E163" si="172">IF(D163&gt;0,D162-B163+C163,0)</f>
        <v>164</v>
      </c>
      <c r="F163" s="1">
        <f t="shared" ref="F163" si="173">IF(E161-B162-B163&gt;=0,B163,E162)</f>
        <v>9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21</v>
      </c>
      <c r="C164" s="1">
        <v>0</v>
      </c>
      <c r="D164" s="27">
        <f t="shared" ref="D164" si="174">D163-B164</f>
        <v>143</v>
      </c>
      <c r="E164" s="1">
        <f t="shared" ref="E164:E165" si="175">IF(D164&gt;0,D163-B164,0)</f>
        <v>143</v>
      </c>
      <c r="F164" s="1">
        <f t="shared" ref="F164" si="176">IF(D164&gt;=0,B164,E163)</f>
        <v>21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15</v>
      </c>
      <c r="C165" s="1">
        <v>0</v>
      </c>
      <c r="D165" s="27">
        <f t="shared" si="136"/>
        <v>128</v>
      </c>
      <c r="E165" s="1">
        <f t="shared" si="175"/>
        <v>128</v>
      </c>
      <c r="F165" s="1">
        <f t="shared" si="145"/>
        <v>15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28</v>
      </c>
      <c r="C166" s="1">
        <v>0</v>
      </c>
      <c r="D166" s="27">
        <f t="shared" si="136"/>
        <v>100</v>
      </c>
      <c r="E166" s="1">
        <f t="shared" si="144"/>
        <v>100</v>
      </c>
      <c r="F166" s="1">
        <f t="shared" si="145"/>
        <v>28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5</v>
      </c>
      <c r="C167" s="1">
        <v>0</v>
      </c>
      <c r="D167" s="27">
        <f t="shared" si="136"/>
        <v>95</v>
      </c>
      <c r="E167" s="1">
        <f t="shared" si="144"/>
        <v>95</v>
      </c>
      <c r="F167" s="1">
        <f t="shared" si="145"/>
        <v>5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13</v>
      </c>
      <c r="C168" s="1">
        <v>0</v>
      </c>
      <c r="D168" s="27">
        <f t="shared" si="136"/>
        <v>82</v>
      </c>
      <c r="E168" s="1">
        <f t="shared" si="144"/>
        <v>82</v>
      </c>
      <c r="F168" s="1">
        <f t="shared" si="145"/>
        <v>13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37</v>
      </c>
      <c r="C169" s="1">
        <v>0</v>
      </c>
      <c r="D169" s="27">
        <f t="shared" si="136"/>
        <v>45</v>
      </c>
      <c r="E169" s="1">
        <f t="shared" si="144"/>
        <v>45</v>
      </c>
      <c r="F169" s="1">
        <f t="shared" si="145"/>
        <v>37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17</v>
      </c>
      <c r="C170" s="3">
        <f t="shared" ref="C170" si="178">$L$3-D168</f>
        <v>118</v>
      </c>
      <c r="D170" s="27">
        <f t="shared" ref="D170" si="179">D169-B170+C170</f>
        <v>146</v>
      </c>
      <c r="E170" s="3">
        <f t="shared" ref="E170" si="180">IF(D170&gt;0,D169-B170+C170,0)</f>
        <v>146</v>
      </c>
      <c r="F170" s="1">
        <f t="shared" ref="F170" si="181">IF(E168-B169-B170&gt;=0,B170,E169)</f>
        <v>17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24</v>
      </c>
      <c r="C171" s="1">
        <v>0</v>
      </c>
      <c r="D171" s="27">
        <f t="shared" ref="D171" si="182">D170-B171</f>
        <v>122</v>
      </c>
      <c r="E171" s="1">
        <f t="shared" ref="E171:E172" si="183">IF(D171&gt;0,D170-B171,0)</f>
        <v>122</v>
      </c>
      <c r="F171" s="1">
        <f t="shared" ref="F171" si="184">IF(D171&gt;=0,B171,E170)</f>
        <v>24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18</v>
      </c>
      <c r="C172" s="1">
        <v>0</v>
      </c>
      <c r="D172" s="27">
        <f t="shared" si="136"/>
        <v>104</v>
      </c>
      <c r="E172" s="1">
        <f t="shared" si="183"/>
        <v>104</v>
      </c>
      <c r="F172" s="1">
        <f t="shared" si="145"/>
        <v>18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19</v>
      </c>
      <c r="C173" s="1">
        <v>0</v>
      </c>
      <c r="D173" s="27">
        <f t="shared" si="136"/>
        <v>85</v>
      </c>
      <c r="E173" s="1">
        <f t="shared" si="144"/>
        <v>85</v>
      </c>
      <c r="F173" s="1">
        <f t="shared" si="145"/>
        <v>19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24</v>
      </c>
      <c r="C174" s="1">
        <v>0</v>
      </c>
      <c r="D174" s="27">
        <f t="shared" si="136"/>
        <v>61</v>
      </c>
      <c r="E174" s="1">
        <f t="shared" si="144"/>
        <v>61</v>
      </c>
      <c r="F174" s="1">
        <f t="shared" si="145"/>
        <v>24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10</v>
      </c>
      <c r="C175" s="1">
        <v>0</v>
      </c>
      <c r="D175" s="27">
        <f t="shared" si="136"/>
        <v>51</v>
      </c>
      <c r="E175" s="1">
        <f t="shared" si="144"/>
        <v>51</v>
      </c>
      <c r="F175" s="1">
        <f t="shared" si="145"/>
        <v>10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33</v>
      </c>
      <c r="C176" s="1">
        <v>0</v>
      </c>
      <c r="D176" s="27">
        <f t="shared" si="136"/>
        <v>18</v>
      </c>
      <c r="E176" s="1">
        <f t="shared" si="144"/>
        <v>18</v>
      </c>
      <c r="F176" s="1">
        <f t="shared" si="145"/>
        <v>33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18</v>
      </c>
      <c r="C177" s="3">
        <f t="shared" ref="C177" si="185">$L$3-D175</f>
        <v>149</v>
      </c>
      <c r="D177" s="27">
        <f t="shared" ref="D177" si="186">D176-B177+C177</f>
        <v>149</v>
      </c>
      <c r="E177" s="3">
        <f t="shared" ref="E177" si="187">IF(D177&gt;0,D176-B177+C177,0)</f>
        <v>149</v>
      </c>
      <c r="F177" s="1">
        <f t="shared" ref="F177" si="188">IF(E175-B176-B177&gt;=0,B177,E176)</f>
        <v>18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13</v>
      </c>
      <c r="C178" s="1">
        <v>0</v>
      </c>
      <c r="D178" s="27">
        <f t="shared" ref="D178" si="190">D177-B178</f>
        <v>136</v>
      </c>
      <c r="E178" s="1">
        <f t="shared" ref="E178:E179" si="191">IF(D178&gt;0,D177-B178,0)</f>
        <v>136</v>
      </c>
      <c r="F178" s="1">
        <f t="shared" ref="F178" si="192">IF(D178&gt;=0,B178,E177)</f>
        <v>13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12</v>
      </c>
      <c r="C179" s="1">
        <v>0</v>
      </c>
      <c r="D179" s="27">
        <f t="shared" si="136"/>
        <v>124</v>
      </c>
      <c r="E179" s="1">
        <f t="shared" si="191"/>
        <v>124</v>
      </c>
      <c r="F179" s="1">
        <f t="shared" si="145"/>
        <v>12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24</v>
      </c>
      <c r="C180" s="1">
        <v>0</v>
      </c>
      <c r="D180" s="27">
        <f t="shared" si="136"/>
        <v>100</v>
      </c>
      <c r="E180" s="1">
        <f t="shared" si="144"/>
        <v>100</v>
      </c>
      <c r="F180" s="1">
        <f t="shared" si="145"/>
        <v>24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30</v>
      </c>
      <c r="C181" s="1">
        <v>0</v>
      </c>
      <c r="D181" s="27">
        <f t="shared" si="136"/>
        <v>70</v>
      </c>
      <c r="E181" s="1">
        <f t="shared" si="144"/>
        <v>70</v>
      </c>
      <c r="F181" s="1">
        <f t="shared" si="145"/>
        <v>30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21</v>
      </c>
      <c r="C182" s="1">
        <v>0</v>
      </c>
      <c r="D182" s="27">
        <f t="shared" si="136"/>
        <v>49</v>
      </c>
      <c r="E182" s="1">
        <f t="shared" si="144"/>
        <v>49</v>
      </c>
      <c r="F182" s="1">
        <f t="shared" si="145"/>
        <v>21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12</v>
      </c>
      <c r="C183" s="1">
        <v>0</v>
      </c>
      <c r="D183" s="27">
        <f t="shared" si="136"/>
        <v>37</v>
      </c>
      <c r="E183" s="1">
        <f t="shared" si="144"/>
        <v>37</v>
      </c>
      <c r="F183" s="1">
        <f t="shared" si="145"/>
        <v>12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35</v>
      </c>
      <c r="C184" s="3">
        <f t="shared" ref="C184" si="193">$L$3-D182</f>
        <v>151</v>
      </c>
      <c r="D184" s="27">
        <f t="shared" ref="D184" si="194">D183-B184+C184</f>
        <v>153</v>
      </c>
      <c r="E184" s="3">
        <f t="shared" ref="E184" si="195">IF(D184&gt;0,D183-B184+C184,0)</f>
        <v>153</v>
      </c>
      <c r="F184" s="1">
        <f t="shared" ref="F184" si="196">IF(E182-B183-B184&gt;=0,B184,E183)</f>
        <v>35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20</v>
      </c>
      <c r="C185" s="1">
        <v>0</v>
      </c>
      <c r="D185" s="27">
        <f t="shared" ref="D185" si="197">D184-B185</f>
        <v>133</v>
      </c>
      <c r="E185" s="1">
        <f t="shared" ref="E185:E186" si="198">IF(D185&gt;0,D184-B185,0)</f>
        <v>133</v>
      </c>
      <c r="F185" s="1">
        <f t="shared" ref="F185" si="199">IF(D185&gt;=0,B185,E184)</f>
        <v>20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13</v>
      </c>
      <c r="C186" s="1">
        <v>0</v>
      </c>
      <c r="D186" s="27">
        <f t="shared" si="136"/>
        <v>120</v>
      </c>
      <c r="E186" s="1">
        <f t="shared" si="198"/>
        <v>120</v>
      </c>
      <c r="F186" s="1">
        <f t="shared" si="145"/>
        <v>13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17</v>
      </c>
      <c r="C187" s="1">
        <v>0</v>
      </c>
      <c r="D187" s="27">
        <f t="shared" si="136"/>
        <v>103</v>
      </c>
      <c r="E187" s="1">
        <f t="shared" si="144"/>
        <v>103</v>
      </c>
      <c r="F187" s="1">
        <f t="shared" si="145"/>
        <v>17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25</v>
      </c>
      <c r="C188" s="1">
        <v>0</v>
      </c>
      <c r="D188" s="27">
        <f t="shared" si="136"/>
        <v>78</v>
      </c>
      <c r="E188" s="1">
        <f t="shared" si="144"/>
        <v>78</v>
      </c>
      <c r="F188" s="1">
        <f t="shared" si="145"/>
        <v>25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23</v>
      </c>
      <c r="C189" s="1">
        <v>0</v>
      </c>
      <c r="D189" s="27">
        <f t="shared" si="136"/>
        <v>55</v>
      </c>
      <c r="E189" s="1">
        <f t="shared" si="144"/>
        <v>55</v>
      </c>
      <c r="F189" s="1">
        <f t="shared" si="145"/>
        <v>23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12</v>
      </c>
      <c r="C190" s="1">
        <v>0</v>
      </c>
      <c r="D190" s="27">
        <f t="shared" si="136"/>
        <v>43</v>
      </c>
      <c r="E190" s="1">
        <f t="shared" si="144"/>
        <v>43</v>
      </c>
      <c r="F190" s="1">
        <f t="shared" si="145"/>
        <v>12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27</v>
      </c>
      <c r="C191" s="3">
        <f t="shared" ref="C191" si="200">$L$3-D189</f>
        <v>145</v>
      </c>
      <c r="D191" s="27">
        <f t="shared" ref="D191" si="201">D190-B191+C191</f>
        <v>161</v>
      </c>
      <c r="E191" s="3">
        <f t="shared" ref="E191" si="202">IF(D191&gt;0,D190-B191+C191,0)</f>
        <v>161</v>
      </c>
      <c r="F191" s="1">
        <f t="shared" ref="F191" si="203">IF(E189-B190-B191&gt;=0,B191,E190)</f>
        <v>27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33</v>
      </c>
      <c r="C192" s="1">
        <v>0</v>
      </c>
      <c r="D192" s="27">
        <f t="shared" ref="D192" si="204">D191-B192</f>
        <v>128</v>
      </c>
      <c r="E192" s="1">
        <f t="shared" ref="E192:E193" si="205">IF(D192&gt;0,D191-B192,0)</f>
        <v>128</v>
      </c>
      <c r="F192" s="1">
        <f t="shared" ref="F192" si="206">IF(D192&gt;=0,B192,E191)</f>
        <v>33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13</v>
      </c>
      <c r="C193" s="1">
        <v>0</v>
      </c>
      <c r="D193" s="27">
        <f t="shared" si="136"/>
        <v>115</v>
      </c>
      <c r="E193" s="1">
        <f t="shared" si="205"/>
        <v>115</v>
      </c>
      <c r="F193" s="1">
        <f t="shared" si="145"/>
        <v>13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17</v>
      </c>
      <c r="C194" s="1">
        <v>0</v>
      </c>
      <c r="D194" s="27">
        <f t="shared" si="136"/>
        <v>98</v>
      </c>
      <c r="E194" s="1">
        <f t="shared" si="144"/>
        <v>98</v>
      </c>
      <c r="F194" s="1">
        <f t="shared" si="145"/>
        <v>17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15</v>
      </c>
      <c r="C195" s="1">
        <v>0</v>
      </c>
      <c r="D195" s="27">
        <f t="shared" si="136"/>
        <v>83</v>
      </c>
      <c r="E195" s="1">
        <f t="shared" si="144"/>
        <v>83</v>
      </c>
      <c r="F195" s="1">
        <f t="shared" si="145"/>
        <v>15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21</v>
      </c>
      <c r="C196" s="1">
        <v>0</v>
      </c>
      <c r="D196" s="27">
        <f t="shared" ref="D196:D246" si="207">D195-B196</f>
        <v>62</v>
      </c>
      <c r="E196" s="1">
        <f t="shared" si="144"/>
        <v>62</v>
      </c>
      <c r="F196" s="1">
        <f t="shared" si="145"/>
        <v>21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22</v>
      </c>
      <c r="C197" s="1">
        <v>0</v>
      </c>
      <c r="D197" s="27">
        <f t="shared" si="207"/>
        <v>40</v>
      </c>
      <c r="E197" s="1">
        <f t="shared" si="144"/>
        <v>40</v>
      </c>
      <c r="F197" s="1">
        <f t="shared" si="145"/>
        <v>22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21</v>
      </c>
      <c r="C198" s="3">
        <f t="shared" ref="C198" si="210">$L$3-D196</f>
        <v>138</v>
      </c>
      <c r="D198" s="27">
        <f t="shared" ref="D198" si="211">D197-B198+C198</f>
        <v>157</v>
      </c>
      <c r="E198" s="3">
        <f t="shared" ref="E198" si="212">IF(D198&gt;0,D197-B198+C198,0)</f>
        <v>157</v>
      </c>
      <c r="F198" s="1">
        <f t="shared" ref="F198" si="213">IF(E196-B197-B198&gt;=0,B198,E197)</f>
        <v>21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15</v>
      </c>
      <c r="C199" s="1">
        <v>0</v>
      </c>
      <c r="D199" s="27">
        <f t="shared" ref="D199" si="214">D198-B199</f>
        <v>142</v>
      </c>
      <c r="E199" s="1">
        <f t="shared" ref="E199:E246" si="215">IF(D199&gt;0,D198-B199,0)</f>
        <v>142</v>
      </c>
      <c r="F199" s="1">
        <f t="shared" ref="F199:F246" si="216">IF(D199&gt;=0,B199,E198)</f>
        <v>15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20</v>
      </c>
      <c r="C200" s="1">
        <v>0</v>
      </c>
      <c r="D200" s="27">
        <f t="shared" si="207"/>
        <v>122</v>
      </c>
      <c r="E200" s="1">
        <f t="shared" si="215"/>
        <v>122</v>
      </c>
      <c r="F200" s="1">
        <f t="shared" si="216"/>
        <v>20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34</v>
      </c>
      <c r="C201" s="1">
        <v>0</v>
      </c>
      <c r="D201" s="27">
        <f t="shared" si="207"/>
        <v>88</v>
      </c>
      <c r="E201" s="1">
        <f t="shared" si="215"/>
        <v>88</v>
      </c>
      <c r="F201" s="1">
        <f t="shared" si="216"/>
        <v>34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11</v>
      </c>
      <c r="C202" s="1">
        <v>0</v>
      </c>
      <c r="D202" s="27">
        <f t="shared" si="207"/>
        <v>77</v>
      </c>
      <c r="E202" s="1">
        <f t="shared" si="215"/>
        <v>77</v>
      </c>
      <c r="F202" s="1">
        <f t="shared" si="216"/>
        <v>11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26</v>
      </c>
      <c r="C203" s="1">
        <v>0</v>
      </c>
      <c r="D203" s="27">
        <f t="shared" si="207"/>
        <v>51</v>
      </c>
      <c r="E203" s="1">
        <f t="shared" si="215"/>
        <v>51</v>
      </c>
      <c r="F203" s="1">
        <f t="shared" si="216"/>
        <v>26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22</v>
      </c>
      <c r="C204" s="1">
        <v>0</v>
      </c>
      <c r="D204" s="27">
        <f t="shared" si="207"/>
        <v>29</v>
      </c>
      <c r="E204" s="1">
        <f t="shared" si="215"/>
        <v>29</v>
      </c>
      <c r="F204" s="1">
        <f t="shared" si="216"/>
        <v>22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19</v>
      </c>
      <c r="C205" s="3">
        <f t="shared" ref="C205" si="217">$L$3-D203</f>
        <v>149</v>
      </c>
      <c r="D205" s="27">
        <f t="shared" ref="D205" si="218">D204-B205+C205</f>
        <v>159</v>
      </c>
      <c r="E205" s="3">
        <f t="shared" ref="E205" si="219">IF(D205&gt;0,D204-B205+C205,0)</f>
        <v>159</v>
      </c>
      <c r="F205" s="1">
        <f t="shared" ref="F205" si="220">IF(E203-B204-B205&gt;=0,B205,E204)</f>
        <v>19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2</v>
      </c>
      <c r="C206" s="1">
        <v>0</v>
      </c>
      <c r="D206" s="27">
        <f t="shared" ref="D206" si="221">D205-B206</f>
        <v>157</v>
      </c>
      <c r="E206" s="1">
        <f t="shared" ref="E206:E207" si="222">IF(D206&gt;0,D205-B206,0)</f>
        <v>157</v>
      </c>
      <c r="F206" s="1">
        <f t="shared" ref="F206" si="223">IF(D206&gt;=0,B206,E205)</f>
        <v>2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29</v>
      </c>
      <c r="C207" s="1">
        <v>0</v>
      </c>
      <c r="D207" s="27">
        <f t="shared" si="207"/>
        <v>128</v>
      </c>
      <c r="E207" s="1">
        <f t="shared" si="222"/>
        <v>128</v>
      </c>
      <c r="F207" s="1">
        <f t="shared" si="216"/>
        <v>29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18</v>
      </c>
      <c r="C208" s="1">
        <v>0</v>
      </c>
      <c r="D208" s="27">
        <f t="shared" si="207"/>
        <v>110</v>
      </c>
      <c r="E208" s="1">
        <f t="shared" si="215"/>
        <v>110</v>
      </c>
      <c r="F208" s="1">
        <f t="shared" si="216"/>
        <v>18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19</v>
      </c>
      <c r="C209" s="1">
        <v>0</v>
      </c>
      <c r="D209" s="27">
        <f t="shared" si="207"/>
        <v>91</v>
      </c>
      <c r="E209" s="1">
        <f t="shared" si="215"/>
        <v>91</v>
      </c>
      <c r="F209" s="1">
        <f t="shared" si="216"/>
        <v>19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20</v>
      </c>
      <c r="C210" s="1">
        <v>0</v>
      </c>
      <c r="D210" s="27">
        <f t="shared" si="207"/>
        <v>71</v>
      </c>
      <c r="E210" s="1">
        <f t="shared" si="215"/>
        <v>71</v>
      </c>
      <c r="F210" s="1">
        <f t="shared" si="216"/>
        <v>20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25</v>
      </c>
      <c r="C211" s="1">
        <v>0</v>
      </c>
      <c r="D211" s="27">
        <f t="shared" si="207"/>
        <v>46</v>
      </c>
      <c r="E211" s="1">
        <f t="shared" si="215"/>
        <v>46</v>
      </c>
      <c r="F211" s="1">
        <f t="shared" si="216"/>
        <v>25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24</v>
      </c>
      <c r="C212" s="3">
        <f t="shared" ref="C212" si="224">$L$3-D210</f>
        <v>129</v>
      </c>
      <c r="D212" s="27">
        <f t="shared" ref="D212" si="225">D211-B212+C212</f>
        <v>151</v>
      </c>
      <c r="E212" s="3">
        <f t="shared" ref="E212" si="226">IF(D212&gt;0,D211-B212+C212,0)</f>
        <v>151</v>
      </c>
      <c r="F212" s="1">
        <f t="shared" ref="F212" si="227">IF(E210-B211-B212&gt;=0,B212,E211)</f>
        <v>24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25</v>
      </c>
      <c r="C213" s="1">
        <v>0</v>
      </c>
      <c r="D213" s="27">
        <f t="shared" ref="D213" si="228">D212-B213</f>
        <v>126</v>
      </c>
      <c r="E213" s="1">
        <f t="shared" ref="E213:E214" si="229">IF(D213&gt;0,D212-B213,0)</f>
        <v>126</v>
      </c>
      <c r="F213" s="1">
        <f t="shared" ref="F213" si="230">IF(D213&gt;=0,B213,E212)</f>
        <v>25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16</v>
      </c>
      <c r="C214" s="1">
        <v>0</v>
      </c>
      <c r="D214" s="27">
        <f t="shared" si="207"/>
        <v>110</v>
      </c>
      <c r="E214" s="1">
        <f t="shared" si="229"/>
        <v>110</v>
      </c>
      <c r="F214" s="1">
        <f t="shared" si="216"/>
        <v>16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13</v>
      </c>
      <c r="C215" s="1">
        <v>0</v>
      </c>
      <c r="D215" s="27">
        <f t="shared" si="207"/>
        <v>97</v>
      </c>
      <c r="E215" s="1">
        <f t="shared" si="215"/>
        <v>97</v>
      </c>
      <c r="F215" s="1">
        <f t="shared" si="216"/>
        <v>13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20</v>
      </c>
      <c r="C216" s="1">
        <v>0</v>
      </c>
      <c r="D216" s="27">
        <f t="shared" si="207"/>
        <v>77</v>
      </c>
      <c r="E216" s="1">
        <f t="shared" si="215"/>
        <v>77</v>
      </c>
      <c r="F216" s="1">
        <f t="shared" si="216"/>
        <v>20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29</v>
      </c>
      <c r="C217" s="1">
        <v>0</v>
      </c>
      <c r="D217" s="27">
        <f t="shared" si="207"/>
        <v>48</v>
      </c>
      <c r="E217" s="1">
        <f t="shared" si="215"/>
        <v>48</v>
      </c>
      <c r="F217" s="1">
        <f t="shared" si="216"/>
        <v>29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7</v>
      </c>
      <c r="C218" s="1">
        <v>0</v>
      </c>
      <c r="D218" s="27">
        <f t="shared" si="207"/>
        <v>41</v>
      </c>
      <c r="E218" s="1">
        <f t="shared" si="215"/>
        <v>41</v>
      </c>
      <c r="F218" s="1">
        <f t="shared" si="216"/>
        <v>7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33</v>
      </c>
      <c r="C219" s="3">
        <f t="shared" ref="C219" si="231">$L$3-D217</f>
        <v>152</v>
      </c>
      <c r="D219" s="27">
        <f t="shared" ref="D219" si="232">D218-B219+C219</f>
        <v>160</v>
      </c>
      <c r="E219" s="3">
        <f t="shared" ref="E219" si="233">IF(D219&gt;0,D218-B219+C219,0)</f>
        <v>160</v>
      </c>
      <c r="F219" s="1">
        <f t="shared" ref="F219" si="234">IF(E217-B218-B219&gt;=0,B219,E218)</f>
        <v>33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26</v>
      </c>
      <c r="C220" s="1">
        <v>0</v>
      </c>
      <c r="D220" s="27">
        <f t="shared" ref="D220" si="235">D219-B220</f>
        <v>134</v>
      </c>
      <c r="E220" s="1">
        <f t="shared" ref="E220:E221" si="236">IF(D220&gt;0,D219-B220,0)</f>
        <v>134</v>
      </c>
      <c r="F220" s="1">
        <f t="shared" ref="F220" si="237">IF(D220&gt;=0,B220,E219)</f>
        <v>26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11</v>
      </c>
      <c r="C221" s="1">
        <v>0</v>
      </c>
      <c r="D221" s="27">
        <f t="shared" si="207"/>
        <v>123</v>
      </c>
      <c r="E221" s="1">
        <f t="shared" si="236"/>
        <v>123</v>
      </c>
      <c r="F221" s="1">
        <f t="shared" si="216"/>
        <v>11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16</v>
      </c>
      <c r="C222" s="1">
        <v>0</v>
      </c>
      <c r="D222" s="27">
        <f t="shared" si="207"/>
        <v>107</v>
      </c>
      <c r="E222" s="1">
        <f t="shared" si="215"/>
        <v>107</v>
      </c>
      <c r="F222" s="1">
        <f t="shared" si="216"/>
        <v>16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30</v>
      </c>
      <c r="C223" s="1">
        <v>0</v>
      </c>
      <c r="D223" s="27">
        <f t="shared" si="207"/>
        <v>77</v>
      </c>
      <c r="E223" s="1">
        <f t="shared" si="215"/>
        <v>77</v>
      </c>
      <c r="F223" s="1">
        <f t="shared" si="216"/>
        <v>30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30</v>
      </c>
      <c r="C224" s="1">
        <v>0</v>
      </c>
      <c r="D224" s="27">
        <f t="shared" si="207"/>
        <v>47</v>
      </c>
      <c r="E224" s="1">
        <f t="shared" si="215"/>
        <v>47</v>
      </c>
      <c r="F224" s="1">
        <f t="shared" si="216"/>
        <v>30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29</v>
      </c>
      <c r="C225" s="1">
        <v>0</v>
      </c>
      <c r="D225" s="27">
        <f t="shared" si="207"/>
        <v>18</v>
      </c>
      <c r="E225" s="1">
        <f t="shared" si="215"/>
        <v>18</v>
      </c>
      <c r="F225" s="1">
        <f t="shared" si="216"/>
        <v>29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19</v>
      </c>
      <c r="C226" s="3">
        <f t="shared" ref="C226" si="238">$L$3-D224</f>
        <v>153</v>
      </c>
      <c r="D226" s="27">
        <f t="shared" ref="D226" si="239">D225-B226+C226</f>
        <v>152</v>
      </c>
      <c r="E226" s="3">
        <f t="shared" ref="E226" si="240">IF(D226&gt;0,D225-B226+C226,0)</f>
        <v>152</v>
      </c>
      <c r="F226" s="1">
        <f t="shared" ref="F226" si="241">IF(E224-B225-B226&gt;=0,B226,E225)</f>
        <v>18</v>
      </c>
      <c r="G226" s="1">
        <f t="shared" si="208"/>
        <v>1</v>
      </c>
      <c r="H226" s="1">
        <f t="shared" si="209"/>
        <v>1</v>
      </c>
      <c r="I226" s="1">
        <f t="shared" si="189"/>
        <v>1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24</v>
      </c>
      <c r="C227" s="1">
        <v>0</v>
      </c>
      <c r="D227" s="27">
        <f t="shared" ref="D227" si="242">D226-B227</f>
        <v>128</v>
      </c>
      <c r="E227" s="1">
        <f t="shared" ref="E227:E228" si="243">IF(D227&gt;0,D226-B227,0)</f>
        <v>128</v>
      </c>
      <c r="F227" s="1">
        <f t="shared" ref="F227" si="244">IF(D227&gt;=0,B227,E226)</f>
        <v>24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30</v>
      </c>
      <c r="C228" s="1">
        <v>0</v>
      </c>
      <c r="D228" s="27">
        <f t="shared" si="207"/>
        <v>98</v>
      </c>
      <c r="E228" s="1">
        <f t="shared" si="243"/>
        <v>98</v>
      </c>
      <c r="F228" s="1">
        <f t="shared" si="216"/>
        <v>30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2</v>
      </c>
      <c r="C229" s="1">
        <v>0</v>
      </c>
      <c r="D229" s="27">
        <f t="shared" si="207"/>
        <v>96</v>
      </c>
      <c r="E229" s="1">
        <f t="shared" si="215"/>
        <v>96</v>
      </c>
      <c r="F229" s="1">
        <f t="shared" si="216"/>
        <v>2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8</v>
      </c>
      <c r="C230" s="1">
        <v>0</v>
      </c>
      <c r="D230" s="27">
        <f t="shared" si="207"/>
        <v>88</v>
      </c>
      <c r="E230" s="1">
        <f t="shared" si="215"/>
        <v>88</v>
      </c>
      <c r="F230" s="1">
        <f t="shared" si="216"/>
        <v>8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18</v>
      </c>
      <c r="C231" s="1">
        <v>0</v>
      </c>
      <c r="D231" s="27">
        <f t="shared" si="207"/>
        <v>70</v>
      </c>
      <c r="E231" s="1">
        <f t="shared" si="215"/>
        <v>70</v>
      </c>
      <c r="F231" s="1">
        <f t="shared" si="216"/>
        <v>18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11</v>
      </c>
      <c r="C232" s="1">
        <v>0</v>
      </c>
      <c r="D232" s="27">
        <f t="shared" si="207"/>
        <v>59</v>
      </c>
      <c r="E232" s="1">
        <f t="shared" si="215"/>
        <v>59</v>
      </c>
      <c r="F232" s="1">
        <f t="shared" si="216"/>
        <v>11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17</v>
      </c>
      <c r="C233" s="3">
        <f t="shared" ref="C233" si="245">$L$3-D231</f>
        <v>130</v>
      </c>
      <c r="D233" s="27">
        <f t="shared" ref="D233" si="246">D232-B233+C233</f>
        <v>172</v>
      </c>
      <c r="E233" s="3">
        <f t="shared" ref="E233" si="247">IF(D233&gt;0,D232-B233+C233,0)</f>
        <v>172</v>
      </c>
      <c r="F233" s="1">
        <f t="shared" ref="F233" si="248">IF(E231-B232-B233&gt;=0,B233,E232)</f>
        <v>17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25</v>
      </c>
      <c r="C234" s="1">
        <v>0</v>
      </c>
      <c r="D234" s="27">
        <f t="shared" ref="D234" si="249">D233-B234</f>
        <v>147</v>
      </c>
      <c r="E234" s="1">
        <f t="shared" ref="E234:E235" si="250">IF(D234&gt;0,D233-B234,0)</f>
        <v>147</v>
      </c>
      <c r="F234" s="1">
        <f t="shared" ref="F234" si="251">IF(D234&gt;=0,B234,E233)</f>
        <v>25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28</v>
      </c>
      <c r="C235" s="1">
        <v>0</v>
      </c>
      <c r="D235" s="27">
        <f t="shared" si="207"/>
        <v>119</v>
      </c>
      <c r="E235" s="1">
        <f t="shared" si="250"/>
        <v>119</v>
      </c>
      <c r="F235" s="1">
        <f t="shared" si="216"/>
        <v>28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25</v>
      </c>
      <c r="C236" s="1">
        <v>0</v>
      </c>
      <c r="D236" s="27">
        <f t="shared" si="207"/>
        <v>94</v>
      </c>
      <c r="E236" s="1">
        <f t="shared" si="215"/>
        <v>94</v>
      </c>
      <c r="F236" s="1">
        <f t="shared" si="216"/>
        <v>25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17</v>
      </c>
      <c r="C237" s="1">
        <v>0</v>
      </c>
      <c r="D237" s="27">
        <f t="shared" si="207"/>
        <v>77</v>
      </c>
      <c r="E237" s="1">
        <f t="shared" si="215"/>
        <v>77</v>
      </c>
      <c r="F237" s="1">
        <f t="shared" si="216"/>
        <v>17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18</v>
      </c>
      <c r="C238" s="1">
        <v>0</v>
      </c>
      <c r="D238" s="27">
        <f t="shared" si="207"/>
        <v>59</v>
      </c>
      <c r="E238" s="1">
        <f t="shared" si="215"/>
        <v>59</v>
      </c>
      <c r="F238" s="1">
        <f t="shared" si="216"/>
        <v>18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4</v>
      </c>
      <c r="C239" s="1">
        <v>0</v>
      </c>
      <c r="D239" s="27">
        <f t="shared" si="207"/>
        <v>55</v>
      </c>
      <c r="E239" s="1">
        <f t="shared" si="215"/>
        <v>55</v>
      </c>
      <c r="F239" s="1">
        <f t="shared" si="216"/>
        <v>4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28</v>
      </c>
      <c r="C240" s="3">
        <f t="shared" ref="C240" si="252">$L$3-D238</f>
        <v>141</v>
      </c>
      <c r="D240" s="27">
        <f t="shared" ref="D240" si="253">D239-B240+C240</f>
        <v>168</v>
      </c>
      <c r="E240" s="3">
        <f t="shared" ref="E240" si="254">IF(D240&gt;0,D239-B240+C240,0)</f>
        <v>168</v>
      </c>
      <c r="F240" s="1">
        <f t="shared" ref="F240" si="255">IF(E238-B239-B240&gt;=0,B240,E239)</f>
        <v>28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14</v>
      </c>
      <c r="C241" s="1">
        <v>0</v>
      </c>
      <c r="D241" s="27">
        <f t="shared" ref="D241" si="256">D240-B241</f>
        <v>154</v>
      </c>
      <c r="E241" s="1">
        <f t="shared" ref="E241:E242" si="257">IF(D241&gt;0,D240-B241,0)</f>
        <v>154</v>
      </c>
      <c r="F241" s="1">
        <f t="shared" ref="F241" si="258">IF(D241&gt;=0,B241,E240)</f>
        <v>14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23</v>
      </c>
      <c r="C242" s="1">
        <v>0</v>
      </c>
      <c r="D242" s="27">
        <f t="shared" si="207"/>
        <v>131</v>
      </c>
      <c r="E242" s="1">
        <f t="shared" si="257"/>
        <v>131</v>
      </c>
      <c r="F242" s="1">
        <f t="shared" si="216"/>
        <v>23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12</v>
      </c>
      <c r="C243" s="1">
        <v>0</v>
      </c>
      <c r="D243" s="27">
        <f t="shared" si="207"/>
        <v>119</v>
      </c>
      <c r="E243" s="1">
        <f t="shared" si="215"/>
        <v>119</v>
      </c>
      <c r="F243" s="1">
        <f t="shared" si="216"/>
        <v>12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46</v>
      </c>
      <c r="C244" s="1">
        <v>0</v>
      </c>
      <c r="D244" s="27">
        <f t="shared" si="207"/>
        <v>73</v>
      </c>
      <c r="E244" s="1">
        <f t="shared" si="215"/>
        <v>73</v>
      </c>
      <c r="F244" s="1">
        <f t="shared" si="216"/>
        <v>46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18</v>
      </c>
      <c r="C245" s="1">
        <v>0</v>
      </c>
      <c r="D245" s="27">
        <f t="shared" si="207"/>
        <v>55</v>
      </c>
      <c r="E245" s="1">
        <f t="shared" si="215"/>
        <v>55</v>
      </c>
      <c r="F245" s="1">
        <f t="shared" si="216"/>
        <v>18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7</v>
      </c>
      <c r="C246" s="1">
        <v>0</v>
      </c>
      <c r="D246" s="27">
        <f t="shared" si="207"/>
        <v>48</v>
      </c>
      <c r="E246" s="1">
        <f t="shared" si="215"/>
        <v>48</v>
      </c>
      <c r="F246" s="1">
        <f t="shared" si="216"/>
        <v>7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36</v>
      </c>
      <c r="C247" s="3">
        <f t="shared" ref="C247" si="261">$L$3-D245</f>
        <v>145</v>
      </c>
      <c r="D247" s="27">
        <f t="shared" ref="D247" si="262">D246-B247+C247</f>
        <v>157</v>
      </c>
      <c r="E247" s="3">
        <f t="shared" ref="E247" si="263">IF(D247&gt;0,D246-B247+C247,0)</f>
        <v>157</v>
      </c>
      <c r="F247" s="1">
        <f t="shared" ref="F247" si="264">IF(E245-B246-B247&gt;=0,B247,E246)</f>
        <v>36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0B81-1E9B-4472-A29E-522B5E00B921}">
  <sheetPr codeName="工作表32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10</v>
      </c>
      <c r="C3" s="1">
        <v>0</v>
      </c>
      <c r="D3" s="27">
        <f>D2-B3</f>
        <v>130</v>
      </c>
      <c r="E3" s="1">
        <f>IF(D3&gt;0,D2-B3,0)</f>
        <v>130</v>
      </c>
      <c r="F3" s="1">
        <f>IF(D3&gt;=0,B3,E2)</f>
        <v>10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97.914285714285711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32</v>
      </c>
      <c r="C4" s="1">
        <v>0</v>
      </c>
      <c r="D4" s="27">
        <f t="shared" ref="D4:D67" si="0">D3-B4</f>
        <v>98</v>
      </c>
      <c r="E4" s="1">
        <f>IF(D4&gt;0,D3-B4,0)</f>
        <v>98</v>
      </c>
      <c r="F4" s="1">
        <f t="shared" ref="F4:F8" si="1">IF(D4&gt;=0,B4,E3)</f>
        <v>32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20.142857142857142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17</v>
      </c>
      <c r="C5" s="1">
        <v>0</v>
      </c>
      <c r="D5" s="27">
        <f t="shared" si="0"/>
        <v>81</v>
      </c>
      <c r="E5" s="1">
        <f t="shared" ref="E5:E7" si="4">IF(D5&gt;0,D4-B5,0)</f>
        <v>81</v>
      </c>
      <c r="F5" s="1">
        <f t="shared" si="1"/>
        <v>17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8.188356387448513</v>
      </c>
      <c r="M5" s="29"/>
      <c r="N5" s="22" t="s">
        <v>18</v>
      </c>
      <c r="O5" s="41">
        <f>O3*L12*L11</f>
        <v>176245.71428571429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21</v>
      </c>
      <c r="C6" s="1">
        <v>0</v>
      </c>
      <c r="D6" s="27">
        <f>D5-B6</f>
        <v>60</v>
      </c>
      <c r="E6" s="1">
        <f>IF(D6&gt;0,D5-B6,0)</f>
        <v>60</v>
      </c>
      <c r="F6" s="1">
        <f t="shared" si="1"/>
        <v>21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98400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32</v>
      </c>
      <c r="C7" s="1">
        <v>0</v>
      </c>
      <c r="D7" s="27">
        <f t="shared" si="0"/>
        <v>28</v>
      </c>
      <c r="E7" s="1">
        <f t="shared" si="4"/>
        <v>28</v>
      </c>
      <c r="F7" s="1">
        <f t="shared" si="1"/>
        <v>32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400645.71428571432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15</v>
      </c>
      <c r="C8" s="1">
        <v>0</v>
      </c>
      <c r="D8" s="27">
        <f t="shared" si="0"/>
        <v>13</v>
      </c>
      <c r="E8" s="1">
        <f>IF(D8&gt;0,D7-B8,0)</f>
        <v>13</v>
      </c>
      <c r="F8" s="1">
        <f t="shared" si="1"/>
        <v>15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6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22</v>
      </c>
      <c r="C9" s="3">
        <f>$L$3-D7</f>
        <v>172</v>
      </c>
      <c r="D9" s="27">
        <f>D8-B9+C9</f>
        <v>163</v>
      </c>
      <c r="E9" s="3">
        <f>IF(D9&gt;0,D8-B9+C9,0)</f>
        <v>163</v>
      </c>
      <c r="F9" s="1">
        <f>IF(E7-B8-B9&gt;=0,B9,E8)</f>
        <v>13</v>
      </c>
      <c r="G9" s="1">
        <f t="shared" si="2"/>
        <v>9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0.82857142857142851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12</v>
      </c>
      <c r="C10" s="1">
        <v>0</v>
      </c>
      <c r="D10" s="27">
        <f t="shared" ref="D10" si="5">D9-B10</f>
        <v>151</v>
      </c>
      <c r="E10" s="1">
        <f t="shared" ref="E10:E71" si="6">IF(D10&gt;0,D9-B10,0)</f>
        <v>151</v>
      </c>
      <c r="F10" s="1">
        <f t="shared" ref="F10:F71" si="7">IF(D10&gt;=0,B10,E9)</f>
        <v>12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0.98338399189463022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36</v>
      </c>
      <c r="C11" s="1">
        <v>0</v>
      </c>
      <c r="D11" s="27">
        <f t="shared" si="0"/>
        <v>115</v>
      </c>
      <c r="E11" s="1">
        <f t="shared" si="6"/>
        <v>115</v>
      </c>
      <c r="F11" s="1">
        <f t="shared" si="7"/>
        <v>36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2.3262411347517697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28</v>
      </c>
      <c r="C12" s="1">
        <v>0</v>
      </c>
      <c r="D12" s="27">
        <f t="shared" si="0"/>
        <v>87</v>
      </c>
      <c r="E12" s="1">
        <f t="shared" si="6"/>
        <v>87</v>
      </c>
      <c r="F12" s="1">
        <f t="shared" si="7"/>
        <v>28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21</v>
      </c>
      <c r="C13" s="1">
        <v>0</v>
      </c>
      <c r="D13" s="27">
        <f t="shared" si="0"/>
        <v>66</v>
      </c>
      <c r="E13" s="1">
        <f t="shared" si="6"/>
        <v>66</v>
      </c>
      <c r="F13" s="1">
        <f t="shared" si="7"/>
        <v>21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35</v>
      </c>
      <c r="C14" s="1">
        <v>0</v>
      </c>
      <c r="D14" s="27">
        <f t="shared" si="0"/>
        <v>31</v>
      </c>
      <c r="E14" s="1">
        <f t="shared" si="6"/>
        <v>31</v>
      </c>
      <c r="F14" s="1">
        <f t="shared" si="7"/>
        <v>35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19</v>
      </c>
      <c r="C15" s="1">
        <v>0</v>
      </c>
      <c r="D15" s="27">
        <f t="shared" si="0"/>
        <v>12</v>
      </c>
      <c r="E15" s="1">
        <f t="shared" si="6"/>
        <v>12</v>
      </c>
      <c r="F15" s="1">
        <f t="shared" si="7"/>
        <v>19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11</v>
      </c>
      <c r="C16" s="3">
        <f t="shared" ref="C16" si="9">$L$3-D14</f>
        <v>169</v>
      </c>
      <c r="D16" s="27">
        <f t="shared" ref="D16" si="10">D15-B16+C16</f>
        <v>170</v>
      </c>
      <c r="E16" s="3">
        <f t="shared" ref="E16" si="11">IF(D16&gt;0,D15-B16+C16,0)</f>
        <v>170</v>
      </c>
      <c r="F16" s="1">
        <f t="shared" ref="F16" si="12">IF(E14-B15-B16&gt;=0,B16,E15)</f>
        <v>11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18</v>
      </c>
      <c r="C17" s="1">
        <v>0</v>
      </c>
      <c r="D17" s="27">
        <f t="shared" ref="D17" si="13">D16-B17</f>
        <v>152</v>
      </c>
      <c r="E17" s="1">
        <f t="shared" ref="E17:E18" si="14">IF(D17&gt;0,D16-B17,0)</f>
        <v>152</v>
      </c>
      <c r="F17" s="1">
        <f t="shared" ref="F17" si="15">IF(D17&gt;=0,B17,E16)</f>
        <v>18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33</v>
      </c>
      <c r="C18" s="1">
        <v>0</v>
      </c>
      <c r="D18" s="27">
        <f t="shared" si="0"/>
        <v>119</v>
      </c>
      <c r="E18" s="1">
        <f t="shared" si="14"/>
        <v>119</v>
      </c>
      <c r="F18" s="1">
        <f t="shared" si="7"/>
        <v>33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19</v>
      </c>
      <c r="C19" s="1">
        <v>0</v>
      </c>
      <c r="D19" s="27">
        <f t="shared" si="0"/>
        <v>100</v>
      </c>
      <c r="E19" s="1">
        <f t="shared" si="6"/>
        <v>100</v>
      </c>
      <c r="F19" s="1">
        <f t="shared" si="7"/>
        <v>19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25</v>
      </c>
      <c r="C20" s="1">
        <v>0</v>
      </c>
      <c r="D20" s="27">
        <f t="shared" si="0"/>
        <v>75</v>
      </c>
      <c r="E20" s="1">
        <f t="shared" si="6"/>
        <v>75</v>
      </c>
      <c r="F20" s="1">
        <f t="shared" si="7"/>
        <v>25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13</v>
      </c>
      <c r="C21" s="1">
        <v>0</v>
      </c>
      <c r="D21" s="27">
        <f t="shared" si="0"/>
        <v>62</v>
      </c>
      <c r="E21" s="1">
        <f t="shared" si="6"/>
        <v>62</v>
      </c>
      <c r="F21" s="1">
        <f t="shared" si="7"/>
        <v>13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9</v>
      </c>
      <c r="C22" s="1">
        <v>0</v>
      </c>
      <c r="D22" s="27">
        <f t="shared" si="0"/>
        <v>53</v>
      </c>
      <c r="E22" s="1">
        <f t="shared" si="6"/>
        <v>53</v>
      </c>
      <c r="F22" s="1">
        <f t="shared" si="7"/>
        <v>9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26</v>
      </c>
      <c r="C23" s="3">
        <f t="shared" ref="C23" si="16">$L$3-D21</f>
        <v>138</v>
      </c>
      <c r="D23" s="27">
        <f t="shared" ref="D23" si="17">D22-B23+C23</f>
        <v>165</v>
      </c>
      <c r="E23" s="3">
        <f t="shared" ref="E23" si="18">IF(D23&gt;0,D22-B23+C23,0)</f>
        <v>165</v>
      </c>
      <c r="F23" s="1">
        <f t="shared" ref="F23" si="19">IF(E21-B22-B23&gt;=0,B23,E22)</f>
        <v>26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26</v>
      </c>
      <c r="C24" s="1">
        <v>0</v>
      </c>
      <c r="D24" s="27">
        <f t="shared" ref="D24" si="20">D23-B24</f>
        <v>139</v>
      </c>
      <c r="E24" s="1">
        <f t="shared" ref="E24:E25" si="21">IF(D24&gt;0,D23-B24,0)</f>
        <v>139</v>
      </c>
      <c r="F24" s="1">
        <f t="shared" ref="F24" si="22">IF(D24&gt;=0,B24,E23)</f>
        <v>26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18</v>
      </c>
      <c r="C25" s="1">
        <v>0</v>
      </c>
      <c r="D25" s="27">
        <f t="shared" si="0"/>
        <v>121</v>
      </c>
      <c r="E25" s="1">
        <f t="shared" si="21"/>
        <v>121</v>
      </c>
      <c r="F25" s="1">
        <f t="shared" si="7"/>
        <v>18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30</v>
      </c>
      <c r="C26" s="1">
        <v>0</v>
      </c>
      <c r="D26" s="27">
        <f t="shared" si="0"/>
        <v>91</v>
      </c>
      <c r="E26" s="1">
        <f t="shared" si="6"/>
        <v>91</v>
      </c>
      <c r="F26" s="1">
        <f t="shared" si="7"/>
        <v>30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8</v>
      </c>
      <c r="C27" s="1">
        <v>0</v>
      </c>
      <c r="D27" s="27">
        <f t="shared" si="0"/>
        <v>83</v>
      </c>
      <c r="E27" s="1">
        <f t="shared" si="6"/>
        <v>83</v>
      </c>
      <c r="F27" s="1">
        <f t="shared" si="7"/>
        <v>8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17</v>
      </c>
      <c r="C28" s="1">
        <v>0</v>
      </c>
      <c r="D28" s="27">
        <f t="shared" si="0"/>
        <v>66</v>
      </c>
      <c r="E28" s="1">
        <f t="shared" si="6"/>
        <v>66</v>
      </c>
      <c r="F28" s="1">
        <f t="shared" si="7"/>
        <v>17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17</v>
      </c>
      <c r="C29" s="1">
        <v>0</v>
      </c>
      <c r="D29" s="27">
        <f t="shared" si="0"/>
        <v>49</v>
      </c>
      <c r="E29" s="1">
        <f t="shared" si="6"/>
        <v>49</v>
      </c>
      <c r="F29" s="1">
        <f t="shared" si="7"/>
        <v>17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27</v>
      </c>
      <c r="C30" s="3">
        <f t="shared" ref="C30" si="23">$L$3-D28</f>
        <v>134</v>
      </c>
      <c r="D30" s="27">
        <f t="shared" ref="D30" si="24">D29-B30+C30</f>
        <v>156</v>
      </c>
      <c r="E30" s="3">
        <f t="shared" ref="E30" si="25">IF(D30&gt;0,D29-B30+C30,0)</f>
        <v>156</v>
      </c>
      <c r="F30" s="1">
        <f t="shared" ref="F30" si="26">IF(E28-B29-B30&gt;=0,B30,E29)</f>
        <v>27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28</v>
      </c>
      <c r="C31" s="1">
        <v>0</v>
      </c>
      <c r="D31" s="27">
        <f t="shared" ref="D31" si="27">D30-B31</f>
        <v>128</v>
      </c>
      <c r="E31" s="1">
        <f t="shared" ref="E31:E32" si="28">IF(D31&gt;0,D30-B31,0)</f>
        <v>128</v>
      </c>
      <c r="F31" s="1">
        <f t="shared" ref="F31" si="29">IF(D31&gt;=0,B31,E30)</f>
        <v>28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28</v>
      </c>
      <c r="C32" s="1">
        <v>0</v>
      </c>
      <c r="D32" s="27">
        <f t="shared" si="0"/>
        <v>100</v>
      </c>
      <c r="E32" s="1">
        <f t="shared" si="28"/>
        <v>100</v>
      </c>
      <c r="F32" s="1">
        <f t="shared" si="7"/>
        <v>28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9</v>
      </c>
      <c r="C33" s="1">
        <v>0</v>
      </c>
      <c r="D33" s="27">
        <f t="shared" si="0"/>
        <v>91</v>
      </c>
      <c r="E33" s="1">
        <f t="shared" si="6"/>
        <v>91</v>
      </c>
      <c r="F33" s="1">
        <f t="shared" si="7"/>
        <v>9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14</v>
      </c>
      <c r="C34" s="1">
        <v>0</v>
      </c>
      <c r="D34" s="27">
        <f t="shared" si="0"/>
        <v>77</v>
      </c>
      <c r="E34" s="1">
        <f t="shared" si="6"/>
        <v>77</v>
      </c>
      <c r="F34" s="1">
        <f t="shared" si="7"/>
        <v>14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9</v>
      </c>
      <c r="C35" s="1">
        <v>0</v>
      </c>
      <c r="D35" s="27">
        <f t="shared" si="0"/>
        <v>68</v>
      </c>
      <c r="E35" s="1">
        <f t="shared" si="6"/>
        <v>68</v>
      </c>
      <c r="F35" s="1">
        <f t="shared" si="7"/>
        <v>9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23</v>
      </c>
      <c r="C36" s="1">
        <v>0</v>
      </c>
      <c r="D36" s="27">
        <f t="shared" si="0"/>
        <v>45</v>
      </c>
      <c r="E36" s="1">
        <f t="shared" si="6"/>
        <v>45</v>
      </c>
      <c r="F36" s="1">
        <f t="shared" si="7"/>
        <v>23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10</v>
      </c>
      <c r="C37" s="3">
        <f t="shared" ref="C37" si="30">$L$3-D35</f>
        <v>132</v>
      </c>
      <c r="D37" s="27">
        <f t="shared" ref="D37" si="31">D36-B37+C37</f>
        <v>167</v>
      </c>
      <c r="E37" s="3">
        <f t="shared" ref="E37" si="32">IF(D37&gt;0,D36-B37+C37,0)</f>
        <v>167</v>
      </c>
      <c r="F37" s="1">
        <f t="shared" ref="F37" si="33">IF(E35-B36-B37&gt;=0,B37,E36)</f>
        <v>10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20</v>
      </c>
      <c r="C38" s="1">
        <v>0</v>
      </c>
      <c r="D38" s="27">
        <f t="shared" ref="D38" si="34">D37-B38</f>
        <v>147</v>
      </c>
      <c r="E38" s="1">
        <f t="shared" ref="E38:E39" si="35">IF(D38&gt;0,D37-B38,0)</f>
        <v>147</v>
      </c>
      <c r="F38" s="1">
        <f t="shared" ref="F38" si="36">IF(D38&gt;=0,B38,E37)</f>
        <v>20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7</v>
      </c>
      <c r="C39" s="1">
        <v>0</v>
      </c>
      <c r="D39" s="27">
        <f t="shared" si="0"/>
        <v>140</v>
      </c>
      <c r="E39" s="1">
        <f t="shared" si="35"/>
        <v>140</v>
      </c>
      <c r="F39" s="1">
        <f t="shared" si="7"/>
        <v>7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21</v>
      </c>
      <c r="C40" s="1">
        <v>0</v>
      </c>
      <c r="D40" s="27">
        <f t="shared" si="0"/>
        <v>119</v>
      </c>
      <c r="E40" s="1">
        <f t="shared" si="6"/>
        <v>119</v>
      </c>
      <c r="F40" s="1">
        <f t="shared" si="7"/>
        <v>21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21</v>
      </c>
      <c r="C41" s="1">
        <v>0</v>
      </c>
      <c r="D41" s="27">
        <f t="shared" si="0"/>
        <v>98</v>
      </c>
      <c r="E41" s="1">
        <f t="shared" si="6"/>
        <v>98</v>
      </c>
      <c r="F41" s="1">
        <f t="shared" si="7"/>
        <v>21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17</v>
      </c>
      <c r="C42" s="1">
        <v>0</v>
      </c>
      <c r="D42" s="27">
        <f t="shared" si="0"/>
        <v>81</v>
      </c>
      <c r="E42" s="1">
        <f t="shared" si="6"/>
        <v>81</v>
      </c>
      <c r="F42" s="1">
        <f t="shared" si="7"/>
        <v>17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34</v>
      </c>
      <c r="C43" s="1">
        <v>0</v>
      </c>
      <c r="D43" s="27">
        <f>D42-B43</f>
        <v>47</v>
      </c>
      <c r="E43" s="1">
        <f t="shared" si="6"/>
        <v>47</v>
      </c>
      <c r="F43" s="1">
        <f t="shared" si="7"/>
        <v>34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12</v>
      </c>
      <c r="C44" s="3">
        <f t="shared" ref="C44" si="37">$L$3-D42</f>
        <v>119</v>
      </c>
      <c r="D44" s="27">
        <f>D43-B44+C44</f>
        <v>154</v>
      </c>
      <c r="E44" s="3">
        <f t="shared" ref="E44" si="38">IF(D44&gt;0,D43-B44+C44,0)</f>
        <v>154</v>
      </c>
      <c r="F44" s="1">
        <f t="shared" ref="F44" si="39">IF(E42-B43-B44&gt;=0,B44,E43)</f>
        <v>12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33</v>
      </c>
      <c r="C45" s="1">
        <v>0</v>
      </c>
      <c r="D45" s="27">
        <f t="shared" ref="D45" si="40">D44-B45</f>
        <v>121</v>
      </c>
      <c r="E45" s="1">
        <f t="shared" ref="E45:E46" si="41">IF(D45&gt;0,D44-B45,0)</f>
        <v>121</v>
      </c>
      <c r="F45" s="1">
        <f t="shared" ref="F45" si="42">IF(D45&gt;=0,B45,E44)</f>
        <v>33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27</v>
      </c>
      <c r="C46" s="1">
        <v>0</v>
      </c>
      <c r="D46" s="27">
        <f t="shared" si="0"/>
        <v>94</v>
      </c>
      <c r="E46" s="1">
        <f t="shared" si="41"/>
        <v>94</v>
      </c>
      <c r="F46" s="1">
        <f t="shared" si="7"/>
        <v>27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27</v>
      </c>
      <c r="C47" s="1">
        <v>0</v>
      </c>
      <c r="D47" s="27">
        <f t="shared" si="0"/>
        <v>67</v>
      </c>
      <c r="E47" s="1">
        <f t="shared" si="6"/>
        <v>67</v>
      </c>
      <c r="F47" s="1">
        <f t="shared" si="7"/>
        <v>27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25</v>
      </c>
      <c r="C48" s="1">
        <v>0</v>
      </c>
      <c r="D48" s="27">
        <f t="shared" si="0"/>
        <v>42</v>
      </c>
      <c r="E48" s="1">
        <f t="shared" si="6"/>
        <v>42</v>
      </c>
      <c r="F48" s="1">
        <f t="shared" si="7"/>
        <v>25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6</v>
      </c>
      <c r="C49" s="1">
        <v>0</v>
      </c>
      <c r="D49" s="27">
        <f t="shared" si="0"/>
        <v>36</v>
      </c>
      <c r="E49" s="1">
        <f t="shared" si="6"/>
        <v>36</v>
      </c>
      <c r="F49" s="1">
        <f t="shared" si="7"/>
        <v>6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29</v>
      </c>
      <c r="C50" s="1">
        <v>0</v>
      </c>
      <c r="D50" s="27">
        <f t="shared" si="0"/>
        <v>7</v>
      </c>
      <c r="E50" s="1">
        <f t="shared" si="6"/>
        <v>7</v>
      </c>
      <c r="F50" s="1">
        <f t="shared" si="7"/>
        <v>29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16</v>
      </c>
      <c r="C51" s="3">
        <f t="shared" ref="C51" si="43">$L$3-D49</f>
        <v>164</v>
      </c>
      <c r="D51" s="27">
        <f t="shared" ref="D51" si="44">D50-B51+C51</f>
        <v>155</v>
      </c>
      <c r="E51" s="3">
        <f t="shared" ref="E51" si="45">IF(D51&gt;0,D50-B51+C51,0)</f>
        <v>155</v>
      </c>
      <c r="F51" s="1">
        <f t="shared" ref="F51" si="46">IF(E49-B50-B51&gt;=0,B51,E50)</f>
        <v>7</v>
      </c>
      <c r="G51" s="1">
        <f t="shared" si="2"/>
        <v>9</v>
      </c>
      <c r="H51" s="1">
        <f t="shared" si="3"/>
        <v>1</v>
      </c>
      <c r="I51" s="1">
        <f t="shared" si="8"/>
        <v>1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16</v>
      </c>
      <c r="C52" s="1">
        <v>0</v>
      </c>
      <c r="D52" s="27">
        <f t="shared" ref="D52" si="47">D51-B52</f>
        <v>139</v>
      </c>
      <c r="E52" s="1">
        <f t="shared" ref="E52:E53" si="48">IF(D52&gt;0,D51-B52,0)</f>
        <v>139</v>
      </c>
      <c r="F52" s="1">
        <f t="shared" ref="F52" si="49">IF(D52&gt;=0,B52,E51)</f>
        <v>16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35</v>
      </c>
      <c r="C53" s="1">
        <v>0</v>
      </c>
      <c r="D53" s="27">
        <f t="shared" si="0"/>
        <v>104</v>
      </c>
      <c r="E53" s="1">
        <f t="shared" si="48"/>
        <v>104</v>
      </c>
      <c r="F53" s="1">
        <f t="shared" si="7"/>
        <v>35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23</v>
      </c>
      <c r="C54" s="1">
        <v>0</v>
      </c>
      <c r="D54" s="27">
        <f t="shared" si="0"/>
        <v>81</v>
      </c>
      <c r="E54" s="1">
        <f t="shared" si="6"/>
        <v>81</v>
      </c>
      <c r="F54" s="1">
        <f t="shared" si="7"/>
        <v>23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28</v>
      </c>
      <c r="C55" s="1">
        <v>0</v>
      </c>
      <c r="D55" s="27">
        <f t="shared" si="0"/>
        <v>53</v>
      </c>
      <c r="E55" s="1">
        <f t="shared" si="6"/>
        <v>53</v>
      </c>
      <c r="F55" s="1">
        <f t="shared" si="7"/>
        <v>28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25</v>
      </c>
      <c r="C56" s="1">
        <v>0</v>
      </c>
      <c r="D56" s="27">
        <f t="shared" si="0"/>
        <v>28</v>
      </c>
      <c r="E56" s="1">
        <f t="shared" si="6"/>
        <v>28</v>
      </c>
      <c r="F56" s="1">
        <f t="shared" si="7"/>
        <v>25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10</v>
      </c>
      <c r="C57" s="1">
        <v>0</v>
      </c>
      <c r="D57" s="27">
        <f t="shared" si="0"/>
        <v>18</v>
      </c>
      <c r="E57" s="1">
        <f t="shared" si="6"/>
        <v>18</v>
      </c>
      <c r="F57" s="1">
        <f t="shared" si="7"/>
        <v>10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26</v>
      </c>
      <c r="C58" s="3">
        <f t="shared" ref="C58" si="50">$L$3-D56</f>
        <v>172</v>
      </c>
      <c r="D58" s="27">
        <f t="shared" ref="D58" si="51">D57-B58+C58</f>
        <v>164</v>
      </c>
      <c r="E58" s="3">
        <f t="shared" ref="E58" si="52">IF(D58&gt;0,D57-B58+C58,0)</f>
        <v>164</v>
      </c>
      <c r="F58" s="1">
        <f t="shared" ref="F58" si="53">IF(E56-B57-B58&gt;=0,B58,E57)</f>
        <v>18</v>
      </c>
      <c r="G58" s="1">
        <f t="shared" si="2"/>
        <v>8</v>
      </c>
      <c r="H58" s="1">
        <f t="shared" si="3"/>
        <v>1</v>
      </c>
      <c r="I58" s="1">
        <f t="shared" si="8"/>
        <v>1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22</v>
      </c>
      <c r="C59" s="1">
        <v>0</v>
      </c>
      <c r="D59" s="27">
        <f t="shared" ref="D59" si="54">D58-B59</f>
        <v>142</v>
      </c>
      <c r="E59" s="1">
        <f t="shared" ref="E59:E60" si="55">IF(D59&gt;0,D58-B59,0)</f>
        <v>142</v>
      </c>
      <c r="F59" s="1">
        <f t="shared" ref="F59" si="56">IF(D59&gt;=0,B59,E58)</f>
        <v>22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14</v>
      </c>
      <c r="C60" s="1">
        <v>0</v>
      </c>
      <c r="D60" s="27">
        <f t="shared" si="0"/>
        <v>128</v>
      </c>
      <c r="E60" s="1">
        <f t="shared" si="55"/>
        <v>128</v>
      </c>
      <c r="F60" s="1">
        <f t="shared" si="7"/>
        <v>14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11</v>
      </c>
      <c r="C61" s="1">
        <v>0</v>
      </c>
      <c r="D61" s="27">
        <f t="shared" si="0"/>
        <v>117</v>
      </c>
      <c r="E61" s="1">
        <f t="shared" si="6"/>
        <v>117</v>
      </c>
      <c r="F61" s="1">
        <f t="shared" si="7"/>
        <v>11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36</v>
      </c>
      <c r="C62" s="1">
        <v>0</v>
      </c>
      <c r="D62" s="27">
        <f t="shared" si="0"/>
        <v>81</v>
      </c>
      <c r="E62" s="1">
        <f t="shared" si="6"/>
        <v>81</v>
      </c>
      <c r="F62" s="1">
        <f t="shared" si="7"/>
        <v>36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32</v>
      </c>
      <c r="C63" s="1">
        <v>0</v>
      </c>
      <c r="D63" s="27">
        <f t="shared" si="0"/>
        <v>49</v>
      </c>
      <c r="E63" s="1">
        <f t="shared" si="6"/>
        <v>49</v>
      </c>
      <c r="F63" s="1">
        <f t="shared" si="7"/>
        <v>32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22</v>
      </c>
      <c r="C64" s="1">
        <v>0</v>
      </c>
      <c r="D64" s="27">
        <f t="shared" si="0"/>
        <v>27</v>
      </c>
      <c r="E64" s="1">
        <f t="shared" si="6"/>
        <v>27</v>
      </c>
      <c r="F64" s="1">
        <f t="shared" si="7"/>
        <v>22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12</v>
      </c>
      <c r="C65" s="3">
        <f t="shared" ref="C65" si="57">$L$3-D63</f>
        <v>151</v>
      </c>
      <c r="D65" s="27">
        <f t="shared" ref="D65" si="58">D64-B65+C65</f>
        <v>166</v>
      </c>
      <c r="E65" s="3">
        <f t="shared" ref="E65" si="59">IF(D65&gt;0,D64-B65+C65,0)</f>
        <v>166</v>
      </c>
      <c r="F65" s="1">
        <f t="shared" ref="F65" si="60">IF(E63-B64-B65&gt;=0,B65,E64)</f>
        <v>12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37</v>
      </c>
      <c r="C66" s="1">
        <v>0</v>
      </c>
      <c r="D66" s="27">
        <f t="shared" ref="D66" si="61">D65-B66</f>
        <v>129</v>
      </c>
      <c r="E66" s="1">
        <f t="shared" ref="E66:E67" si="62">IF(D66&gt;0,D65-B66,0)</f>
        <v>129</v>
      </c>
      <c r="F66" s="1">
        <f t="shared" ref="F66" si="63">IF(D66&gt;=0,B66,E65)</f>
        <v>37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9</v>
      </c>
      <c r="C67" s="1">
        <v>0</v>
      </c>
      <c r="D67" s="27">
        <f t="shared" si="0"/>
        <v>120</v>
      </c>
      <c r="E67" s="1">
        <f t="shared" si="62"/>
        <v>120</v>
      </c>
      <c r="F67" s="1">
        <f t="shared" si="7"/>
        <v>9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20</v>
      </c>
      <c r="C68" s="1">
        <v>0</v>
      </c>
      <c r="D68" s="27">
        <f t="shared" ref="D68:D131" si="64">D67-B68</f>
        <v>100</v>
      </c>
      <c r="E68" s="1">
        <f t="shared" si="6"/>
        <v>100</v>
      </c>
      <c r="F68" s="1">
        <f t="shared" si="7"/>
        <v>20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15</v>
      </c>
      <c r="C69" s="1">
        <v>0</v>
      </c>
      <c r="D69" s="27">
        <f t="shared" si="64"/>
        <v>85</v>
      </c>
      <c r="E69" s="1">
        <f t="shared" si="6"/>
        <v>85</v>
      </c>
      <c r="F69" s="1">
        <f t="shared" si="7"/>
        <v>15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12</v>
      </c>
      <c r="C70" s="1">
        <v>0</v>
      </c>
      <c r="D70" s="27">
        <f t="shared" si="64"/>
        <v>73</v>
      </c>
      <c r="E70" s="1">
        <f t="shared" si="6"/>
        <v>73</v>
      </c>
      <c r="F70" s="1">
        <f t="shared" si="7"/>
        <v>12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16</v>
      </c>
      <c r="C71" s="1">
        <v>0</v>
      </c>
      <c r="D71" s="27">
        <f t="shared" si="64"/>
        <v>57</v>
      </c>
      <c r="E71" s="1">
        <f t="shared" si="6"/>
        <v>57</v>
      </c>
      <c r="F71" s="1">
        <f t="shared" si="7"/>
        <v>16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3</v>
      </c>
      <c r="C72" s="3">
        <f t="shared" ref="C72" si="67">$L$3-D70</f>
        <v>127</v>
      </c>
      <c r="D72" s="27">
        <f t="shared" ref="D72" si="68">D71-B72+C72</f>
        <v>181</v>
      </c>
      <c r="E72" s="3">
        <f t="shared" ref="E72" si="69">IF(D72&gt;0,D71-B72+C72,0)</f>
        <v>181</v>
      </c>
      <c r="F72" s="1">
        <f t="shared" ref="F72" si="70">IF(E70-B71-B72&gt;=0,B72,E71)</f>
        <v>3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45</v>
      </c>
      <c r="C73" s="1">
        <v>0</v>
      </c>
      <c r="D73" s="27">
        <f t="shared" ref="D73" si="71">D72-B73</f>
        <v>136</v>
      </c>
      <c r="E73" s="1">
        <f t="shared" ref="E73:E134" si="72">IF(D73&gt;0,D72-B73,0)</f>
        <v>136</v>
      </c>
      <c r="F73" s="1">
        <f t="shared" ref="F73:F134" si="73">IF(D73&gt;=0,B73,E72)</f>
        <v>45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13</v>
      </c>
      <c r="C74" s="1">
        <v>0</v>
      </c>
      <c r="D74" s="27">
        <f t="shared" si="64"/>
        <v>123</v>
      </c>
      <c r="E74" s="1">
        <f t="shared" si="72"/>
        <v>123</v>
      </c>
      <c r="F74" s="1">
        <f t="shared" si="73"/>
        <v>13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32</v>
      </c>
      <c r="C75" s="1">
        <v>0</v>
      </c>
      <c r="D75" s="27">
        <f t="shared" si="64"/>
        <v>91</v>
      </c>
      <c r="E75" s="1">
        <f t="shared" si="72"/>
        <v>91</v>
      </c>
      <c r="F75" s="1">
        <f t="shared" si="73"/>
        <v>32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23</v>
      </c>
      <c r="C76" s="1">
        <v>0</v>
      </c>
      <c r="D76" s="27">
        <f t="shared" si="64"/>
        <v>68</v>
      </c>
      <c r="E76" s="1">
        <f t="shared" si="72"/>
        <v>68</v>
      </c>
      <c r="F76" s="1">
        <f t="shared" si="73"/>
        <v>23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20</v>
      </c>
      <c r="C77" s="1">
        <v>0</v>
      </c>
      <c r="D77" s="27">
        <f t="shared" si="64"/>
        <v>48</v>
      </c>
      <c r="E77" s="1">
        <f t="shared" si="72"/>
        <v>48</v>
      </c>
      <c r="F77" s="1">
        <f t="shared" si="73"/>
        <v>20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19</v>
      </c>
      <c r="C78" s="1">
        <v>0</v>
      </c>
      <c r="D78" s="27">
        <f t="shared" si="64"/>
        <v>29</v>
      </c>
      <c r="E78" s="1">
        <f t="shared" si="72"/>
        <v>29</v>
      </c>
      <c r="F78" s="1">
        <f t="shared" si="73"/>
        <v>19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22</v>
      </c>
      <c r="C79" s="3">
        <f t="shared" ref="C79" si="76">$L$3-D77</f>
        <v>152</v>
      </c>
      <c r="D79" s="27">
        <f t="shared" ref="D79" si="77">D78-B79+C79</f>
        <v>159</v>
      </c>
      <c r="E79" s="3">
        <f t="shared" ref="E79" si="78">IF(D79&gt;0,D78-B79+C79,0)</f>
        <v>159</v>
      </c>
      <c r="F79" s="1">
        <f t="shared" ref="F79" si="79">IF(E77-B78-B79&gt;=0,B79,E78)</f>
        <v>22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14</v>
      </c>
      <c r="C80" s="1">
        <v>0</v>
      </c>
      <c r="D80" s="27">
        <f t="shared" ref="D80" si="80">D79-B80</f>
        <v>145</v>
      </c>
      <c r="E80" s="1">
        <f t="shared" ref="E80:E81" si="81">IF(D80&gt;0,D79-B80,0)</f>
        <v>145</v>
      </c>
      <c r="F80" s="1">
        <f t="shared" ref="F80" si="82">IF(D80&gt;=0,B80,E79)</f>
        <v>14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27</v>
      </c>
      <c r="C81" s="1">
        <v>0</v>
      </c>
      <c r="D81" s="27">
        <f t="shared" si="64"/>
        <v>118</v>
      </c>
      <c r="E81" s="1">
        <f t="shared" si="81"/>
        <v>118</v>
      </c>
      <c r="F81" s="1">
        <f t="shared" si="73"/>
        <v>27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16</v>
      </c>
      <c r="C82" s="1">
        <v>0</v>
      </c>
      <c r="D82" s="27">
        <f t="shared" si="64"/>
        <v>102</v>
      </c>
      <c r="E82" s="1">
        <f t="shared" si="72"/>
        <v>102</v>
      </c>
      <c r="F82" s="1">
        <f t="shared" si="73"/>
        <v>16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22</v>
      </c>
      <c r="C83" s="1">
        <v>0</v>
      </c>
      <c r="D83" s="27">
        <f t="shared" si="64"/>
        <v>80</v>
      </c>
      <c r="E83" s="1">
        <f t="shared" si="72"/>
        <v>80</v>
      </c>
      <c r="F83" s="1">
        <f t="shared" si="73"/>
        <v>22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15</v>
      </c>
      <c r="C84" s="1">
        <v>0</v>
      </c>
      <c r="D84" s="27">
        <f t="shared" si="64"/>
        <v>65</v>
      </c>
      <c r="E84" s="1">
        <f t="shared" si="72"/>
        <v>65</v>
      </c>
      <c r="F84" s="1">
        <f t="shared" si="73"/>
        <v>15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7</v>
      </c>
      <c r="C85" s="1">
        <v>0</v>
      </c>
      <c r="D85" s="27">
        <f t="shared" si="64"/>
        <v>58</v>
      </c>
      <c r="E85" s="1">
        <f t="shared" si="72"/>
        <v>58</v>
      </c>
      <c r="F85" s="1">
        <f t="shared" si="73"/>
        <v>7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6</v>
      </c>
      <c r="C86" s="3">
        <f t="shared" ref="C86" si="83">$L$3-D84</f>
        <v>135</v>
      </c>
      <c r="D86" s="27">
        <f t="shared" ref="D86" si="84">D85-B86+C86</f>
        <v>187</v>
      </c>
      <c r="E86" s="3">
        <f t="shared" ref="E86" si="85">IF(D86&gt;0,D85-B86+C86,0)</f>
        <v>187</v>
      </c>
      <c r="F86" s="1">
        <f t="shared" ref="F86" si="86">IF(E84-B85-B86&gt;=0,B86,E85)</f>
        <v>6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13</v>
      </c>
      <c r="C87" s="1">
        <v>0</v>
      </c>
      <c r="D87" s="27">
        <f t="shared" ref="D87" si="87">D86-B87</f>
        <v>174</v>
      </c>
      <c r="E87" s="1">
        <f t="shared" ref="E87:E88" si="88">IF(D87&gt;0,D86-B87,0)</f>
        <v>174</v>
      </c>
      <c r="F87" s="1">
        <f t="shared" ref="F87" si="89">IF(D87&gt;=0,B87,E86)</f>
        <v>13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28</v>
      </c>
      <c r="C88" s="1">
        <v>0</v>
      </c>
      <c r="D88" s="27">
        <f t="shared" si="64"/>
        <v>146</v>
      </c>
      <c r="E88" s="1">
        <f t="shared" si="88"/>
        <v>146</v>
      </c>
      <c r="F88" s="1">
        <f t="shared" si="73"/>
        <v>28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27</v>
      </c>
      <c r="C89" s="1">
        <v>0</v>
      </c>
      <c r="D89" s="27">
        <f t="shared" si="64"/>
        <v>119</v>
      </c>
      <c r="E89" s="1">
        <f t="shared" si="72"/>
        <v>119</v>
      </c>
      <c r="F89" s="1">
        <f t="shared" si="73"/>
        <v>27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22</v>
      </c>
      <c r="C90" s="1">
        <v>0</v>
      </c>
      <c r="D90" s="27">
        <f t="shared" si="64"/>
        <v>97</v>
      </c>
      <c r="E90" s="1">
        <f t="shared" si="72"/>
        <v>97</v>
      </c>
      <c r="F90" s="1">
        <f t="shared" si="73"/>
        <v>22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22</v>
      </c>
      <c r="C91" s="1">
        <v>0</v>
      </c>
      <c r="D91" s="27">
        <f t="shared" si="64"/>
        <v>75</v>
      </c>
      <c r="E91" s="1">
        <f t="shared" si="72"/>
        <v>75</v>
      </c>
      <c r="F91" s="1">
        <f t="shared" si="73"/>
        <v>22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31</v>
      </c>
      <c r="C92" s="1">
        <v>0</v>
      </c>
      <c r="D92" s="27">
        <f t="shared" si="64"/>
        <v>44</v>
      </c>
      <c r="E92" s="1">
        <f t="shared" si="72"/>
        <v>44</v>
      </c>
      <c r="F92" s="1">
        <f t="shared" si="73"/>
        <v>31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14</v>
      </c>
      <c r="C93" s="3">
        <f t="shared" ref="C93" si="91">$L$3-D91</f>
        <v>125</v>
      </c>
      <c r="D93" s="27">
        <f t="shared" ref="D93" si="92">D92-B93+C93</f>
        <v>155</v>
      </c>
      <c r="E93" s="3">
        <f t="shared" ref="E93" si="93">IF(D93&gt;0,D92-B93+C93,0)</f>
        <v>155</v>
      </c>
      <c r="F93" s="1">
        <f t="shared" ref="F93" si="94">IF(E91-B92-B93&gt;=0,B93,E92)</f>
        <v>14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29</v>
      </c>
      <c r="C94" s="1">
        <v>0</v>
      </c>
      <c r="D94" s="27">
        <f t="shared" ref="D94" si="95">D93-B94</f>
        <v>126</v>
      </c>
      <c r="E94" s="1">
        <f t="shared" ref="E94:E95" si="96">IF(D94&gt;0,D93-B94,0)</f>
        <v>126</v>
      </c>
      <c r="F94" s="1">
        <f t="shared" ref="F94" si="97">IF(D94&gt;=0,B94,E93)</f>
        <v>29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7</v>
      </c>
      <c r="C95" s="1">
        <v>0</v>
      </c>
      <c r="D95" s="27">
        <f t="shared" si="64"/>
        <v>119</v>
      </c>
      <c r="E95" s="1">
        <f t="shared" si="96"/>
        <v>119</v>
      </c>
      <c r="F95" s="1">
        <f t="shared" si="73"/>
        <v>7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24</v>
      </c>
      <c r="C96" s="1">
        <v>0</v>
      </c>
      <c r="D96" s="27">
        <f t="shared" si="64"/>
        <v>95</v>
      </c>
      <c r="E96" s="1">
        <f t="shared" si="72"/>
        <v>95</v>
      </c>
      <c r="F96" s="1">
        <f t="shared" si="73"/>
        <v>24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</v>
      </c>
      <c r="C97" s="1">
        <v>0</v>
      </c>
      <c r="D97" s="27">
        <f t="shared" si="64"/>
        <v>93</v>
      </c>
      <c r="E97" s="1">
        <f t="shared" si="72"/>
        <v>93</v>
      </c>
      <c r="F97" s="1">
        <f t="shared" si="73"/>
        <v>2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22</v>
      </c>
      <c r="C98" s="1">
        <v>0</v>
      </c>
      <c r="D98" s="27">
        <f t="shared" si="64"/>
        <v>71</v>
      </c>
      <c r="E98" s="1">
        <f t="shared" si="72"/>
        <v>71</v>
      </c>
      <c r="F98" s="1">
        <f t="shared" si="73"/>
        <v>22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29</v>
      </c>
      <c r="C99" s="1">
        <v>0</v>
      </c>
      <c r="D99" s="27">
        <f t="shared" si="64"/>
        <v>42</v>
      </c>
      <c r="E99" s="1">
        <f t="shared" si="72"/>
        <v>42</v>
      </c>
      <c r="F99" s="1">
        <f t="shared" si="73"/>
        <v>29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17</v>
      </c>
      <c r="C100" s="3">
        <f t="shared" ref="C100" si="98">$L$3-D98</f>
        <v>129</v>
      </c>
      <c r="D100" s="27">
        <f t="shared" ref="D100" si="99">D99-B100+C100</f>
        <v>154</v>
      </c>
      <c r="E100" s="3">
        <f t="shared" ref="E100" si="100">IF(D100&gt;0,D99-B100+C100,0)</f>
        <v>154</v>
      </c>
      <c r="F100" s="1">
        <f t="shared" ref="F100" si="101">IF(E98-B99-B100&gt;=0,B100,E99)</f>
        <v>17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17</v>
      </c>
      <c r="C101" s="1">
        <v>0</v>
      </c>
      <c r="D101" s="27">
        <f t="shared" ref="D101" si="102">D100-B101</f>
        <v>137</v>
      </c>
      <c r="E101" s="1">
        <f t="shared" ref="E101:E102" si="103">IF(D101&gt;0,D100-B101,0)</f>
        <v>137</v>
      </c>
      <c r="F101" s="1">
        <f t="shared" ref="F101" si="104">IF(D101&gt;=0,B101,E100)</f>
        <v>17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15</v>
      </c>
      <c r="C102" s="1">
        <v>0</v>
      </c>
      <c r="D102" s="27">
        <f t="shared" si="64"/>
        <v>122</v>
      </c>
      <c r="E102" s="1">
        <f t="shared" si="103"/>
        <v>122</v>
      </c>
      <c r="F102" s="1">
        <f t="shared" si="73"/>
        <v>15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22</v>
      </c>
      <c r="C103" s="1">
        <v>0</v>
      </c>
      <c r="D103" s="27">
        <f t="shared" si="64"/>
        <v>100</v>
      </c>
      <c r="E103" s="1">
        <f t="shared" si="72"/>
        <v>100</v>
      </c>
      <c r="F103" s="1">
        <f t="shared" si="73"/>
        <v>22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13</v>
      </c>
      <c r="C104" s="1">
        <v>0</v>
      </c>
      <c r="D104" s="27">
        <f t="shared" si="64"/>
        <v>87</v>
      </c>
      <c r="E104" s="1">
        <f t="shared" si="72"/>
        <v>87</v>
      </c>
      <c r="F104" s="1">
        <f t="shared" si="73"/>
        <v>13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18</v>
      </c>
      <c r="C105" s="1">
        <v>0</v>
      </c>
      <c r="D105" s="27">
        <f t="shared" si="64"/>
        <v>69</v>
      </c>
      <c r="E105" s="1">
        <f t="shared" si="72"/>
        <v>69</v>
      </c>
      <c r="F105" s="1">
        <f t="shared" si="73"/>
        <v>18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20</v>
      </c>
      <c r="C106" s="1">
        <v>0</v>
      </c>
      <c r="D106" s="27">
        <f t="shared" si="64"/>
        <v>49</v>
      </c>
      <c r="E106" s="1">
        <f t="shared" si="72"/>
        <v>49</v>
      </c>
      <c r="F106" s="1">
        <f t="shared" si="73"/>
        <v>20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20</v>
      </c>
      <c r="C107" s="3">
        <f t="shared" ref="C107" si="106">$L$3-D105</f>
        <v>131</v>
      </c>
      <c r="D107" s="27">
        <f t="shared" ref="D107" si="107">D106-B107+C107</f>
        <v>160</v>
      </c>
      <c r="E107" s="3">
        <f t="shared" ref="E107" si="108">IF(D107&gt;0,D106-B107+C107,0)</f>
        <v>160</v>
      </c>
      <c r="F107" s="1">
        <f t="shared" ref="F107" si="109">IF(E105-B106-B107&gt;=0,B107,E106)</f>
        <v>20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16</v>
      </c>
      <c r="C108" s="1">
        <v>0</v>
      </c>
      <c r="D108" s="27">
        <f t="shared" ref="D108" si="110">D107-B108</f>
        <v>144</v>
      </c>
      <c r="E108" s="1">
        <f t="shared" ref="E108:E109" si="111">IF(D108&gt;0,D107-B108,0)</f>
        <v>144</v>
      </c>
      <c r="F108" s="1">
        <f t="shared" ref="F108" si="112">IF(D108&gt;=0,B108,E107)</f>
        <v>16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42</v>
      </c>
      <c r="C109" s="1">
        <v>0</v>
      </c>
      <c r="D109" s="27">
        <f t="shared" si="64"/>
        <v>102</v>
      </c>
      <c r="E109" s="1">
        <f t="shared" si="111"/>
        <v>102</v>
      </c>
      <c r="F109" s="1">
        <f t="shared" si="73"/>
        <v>42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25</v>
      </c>
      <c r="C110" s="1">
        <v>0</v>
      </c>
      <c r="D110" s="27">
        <f t="shared" si="64"/>
        <v>77</v>
      </c>
      <c r="E110" s="1">
        <f t="shared" si="72"/>
        <v>77</v>
      </c>
      <c r="F110" s="1">
        <f t="shared" si="73"/>
        <v>25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13</v>
      </c>
      <c r="C111" s="1">
        <v>0</v>
      </c>
      <c r="D111" s="27">
        <f t="shared" si="64"/>
        <v>64</v>
      </c>
      <c r="E111" s="1">
        <f t="shared" si="72"/>
        <v>64</v>
      </c>
      <c r="F111" s="1">
        <f t="shared" si="73"/>
        <v>13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16</v>
      </c>
      <c r="C112" s="1">
        <v>0</v>
      </c>
      <c r="D112" s="27">
        <f t="shared" si="64"/>
        <v>48</v>
      </c>
      <c r="E112" s="1">
        <f t="shared" si="72"/>
        <v>48</v>
      </c>
      <c r="F112" s="1">
        <f t="shared" si="73"/>
        <v>16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27</v>
      </c>
      <c r="C113" s="1">
        <v>0</v>
      </c>
      <c r="D113" s="27">
        <f t="shared" si="64"/>
        <v>21</v>
      </c>
      <c r="E113" s="1">
        <f t="shared" si="72"/>
        <v>21</v>
      </c>
      <c r="F113" s="1">
        <f t="shared" si="73"/>
        <v>27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21</v>
      </c>
      <c r="C114" s="3">
        <f t="shared" ref="C114" si="113">$L$3-D112</f>
        <v>152</v>
      </c>
      <c r="D114" s="27">
        <f t="shared" ref="D114" si="114">D113-B114+C114</f>
        <v>152</v>
      </c>
      <c r="E114" s="3">
        <f t="shared" ref="E114" si="115">IF(D114&gt;0,D113-B114+C114,0)</f>
        <v>152</v>
      </c>
      <c r="F114" s="1">
        <f t="shared" ref="F114" si="116">IF(E112-B113-B114&gt;=0,B114,E113)</f>
        <v>21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29</v>
      </c>
      <c r="C115" s="1">
        <v>0</v>
      </c>
      <c r="D115" s="27">
        <f t="shared" ref="D115" si="117">D114-B115</f>
        <v>123</v>
      </c>
      <c r="E115" s="1">
        <f t="shared" ref="E115:E116" si="118">IF(D115&gt;0,D114-B115,0)</f>
        <v>123</v>
      </c>
      <c r="F115" s="1">
        <f t="shared" ref="F115" si="119">IF(D115&gt;=0,B115,E114)</f>
        <v>29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8</v>
      </c>
      <c r="C116" s="1">
        <v>0</v>
      </c>
      <c r="D116" s="27">
        <f t="shared" si="64"/>
        <v>115</v>
      </c>
      <c r="E116" s="1">
        <f t="shared" si="118"/>
        <v>115</v>
      </c>
      <c r="F116" s="1">
        <f t="shared" si="73"/>
        <v>8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6</v>
      </c>
      <c r="C117" s="1">
        <v>0</v>
      </c>
      <c r="D117" s="27">
        <f t="shared" si="64"/>
        <v>109</v>
      </c>
      <c r="E117" s="1">
        <f t="shared" si="72"/>
        <v>109</v>
      </c>
      <c r="F117" s="1">
        <f t="shared" si="73"/>
        <v>6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29</v>
      </c>
      <c r="C118" s="1">
        <v>0</v>
      </c>
      <c r="D118" s="27">
        <f t="shared" si="64"/>
        <v>80</v>
      </c>
      <c r="E118" s="1">
        <f t="shared" si="72"/>
        <v>80</v>
      </c>
      <c r="F118" s="1">
        <f t="shared" si="73"/>
        <v>29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12</v>
      </c>
      <c r="C119" s="1">
        <v>0</v>
      </c>
      <c r="D119" s="27">
        <f t="shared" si="64"/>
        <v>68</v>
      </c>
      <c r="E119" s="1">
        <f t="shared" si="72"/>
        <v>68</v>
      </c>
      <c r="F119" s="1">
        <f t="shared" si="73"/>
        <v>12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24</v>
      </c>
      <c r="C120" s="1">
        <v>0</v>
      </c>
      <c r="D120" s="27">
        <f t="shared" si="64"/>
        <v>44</v>
      </c>
      <c r="E120" s="1">
        <f t="shared" si="72"/>
        <v>44</v>
      </c>
      <c r="F120" s="1">
        <f t="shared" si="73"/>
        <v>24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23</v>
      </c>
      <c r="C121" s="3">
        <f t="shared" ref="C121" si="121">$L$3-D119</f>
        <v>132</v>
      </c>
      <c r="D121" s="27">
        <f t="shared" ref="D121" si="122">D120-B121+C121</f>
        <v>153</v>
      </c>
      <c r="E121" s="3">
        <f t="shared" ref="E121" si="123">IF(D121&gt;0,D120-B121+C121,0)</f>
        <v>153</v>
      </c>
      <c r="F121" s="1">
        <f t="shared" ref="F121" si="124">IF(E119-B120-B121&gt;=0,B121,E120)</f>
        <v>23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22</v>
      </c>
      <c r="C122" s="1">
        <v>0</v>
      </c>
      <c r="D122" s="27">
        <f t="shared" ref="D122" si="125">D121-B122</f>
        <v>131</v>
      </c>
      <c r="E122" s="1">
        <f t="shared" ref="E122:E123" si="126">IF(D122&gt;0,D121-B122,0)</f>
        <v>131</v>
      </c>
      <c r="F122" s="1">
        <f t="shared" ref="F122" si="127">IF(D122&gt;=0,B122,E121)</f>
        <v>22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36</v>
      </c>
      <c r="C123" s="1">
        <v>0</v>
      </c>
      <c r="D123" s="27">
        <f t="shared" si="64"/>
        <v>95</v>
      </c>
      <c r="E123" s="1">
        <f t="shared" si="126"/>
        <v>95</v>
      </c>
      <c r="F123" s="1">
        <f t="shared" si="73"/>
        <v>36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23</v>
      </c>
      <c r="C124" s="1">
        <v>0</v>
      </c>
      <c r="D124" s="27">
        <f t="shared" si="64"/>
        <v>72</v>
      </c>
      <c r="E124" s="1">
        <f t="shared" si="72"/>
        <v>72</v>
      </c>
      <c r="F124" s="1">
        <f t="shared" si="73"/>
        <v>23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21</v>
      </c>
      <c r="C125" s="1">
        <v>0</v>
      </c>
      <c r="D125" s="27">
        <f t="shared" si="64"/>
        <v>51</v>
      </c>
      <c r="E125" s="1">
        <f t="shared" si="72"/>
        <v>51</v>
      </c>
      <c r="F125" s="1">
        <f t="shared" si="73"/>
        <v>21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20</v>
      </c>
      <c r="C126" s="1">
        <v>0</v>
      </c>
      <c r="D126" s="27">
        <f t="shared" si="64"/>
        <v>31</v>
      </c>
      <c r="E126" s="1">
        <f t="shared" si="72"/>
        <v>31</v>
      </c>
      <c r="F126" s="1">
        <f t="shared" si="73"/>
        <v>20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28</v>
      </c>
      <c r="C127" s="1">
        <v>0</v>
      </c>
      <c r="D127" s="27">
        <f t="shared" si="64"/>
        <v>3</v>
      </c>
      <c r="E127" s="1">
        <f t="shared" si="72"/>
        <v>3</v>
      </c>
      <c r="F127" s="1">
        <f t="shared" si="73"/>
        <v>28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36</v>
      </c>
      <c r="C128" s="3">
        <f t="shared" ref="C128" si="129">$L$3-D126</f>
        <v>169</v>
      </c>
      <c r="D128" s="27">
        <f t="shared" ref="D128" si="130">D127-B128+C128</f>
        <v>136</v>
      </c>
      <c r="E128" s="3">
        <f t="shared" ref="E128" si="131">IF(D128&gt;0,D127-B128+C128,0)</f>
        <v>136</v>
      </c>
      <c r="F128" s="1">
        <f t="shared" ref="F128" si="132">IF(E126-B127-B128&gt;=0,B128,E127)</f>
        <v>3</v>
      </c>
      <c r="G128" s="1">
        <f t="shared" si="65"/>
        <v>33</v>
      </c>
      <c r="H128" s="1">
        <f t="shared" si="66"/>
        <v>1</v>
      </c>
      <c r="I128" s="1">
        <f t="shared" si="128"/>
        <v>1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25</v>
      </c>
      <c r="C129" s="1">
        <v>0</v>
      </c>
      <c r="D129" s="27">
        <f t="shared" ref="D129" si="133">D128-B129</f>
        <v>111</v>
      </c>
      <c r="E129" s="1">
        <f t="shared" ref="E129:E130" si="134">IF(D129&gt;0,D128-B129,0)</f>
        <v>111</v>
      </c>
      <c r="F129" s="1">
        <f t="shared" ref="F129" si="135">IF(D129&gt;=0,B129,E128)</f>
        <v>25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13</v>
      </c>
      <c r="C130" s="1">
        <v>0</v>
      </c>
      <c r="D130" s="27">
        <f t="shared" si="64"/>
        <v>98</v>
      </c>
      <c r="E130" s="1">
        <f t="shared" si="134"/>
        <v>98</v>
      </c>
      <c r="F130" s="1">
        <f t="shared" si="73"/>
        <v>13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20</v>
      </c>
      <c r="C131" s="1">
        <v>0</v>
      </c>
      <c r="D131" s="27">
        <f t="shared" si="64"/>
        <v>78</v>
      </c>
      <c r="E131" s="1">
        <f t="shared" si="72"/>
        <v>78</v>
      </c>
      <c r="F131" s="1">
        <f t="shared" si="73"/>
        <v>20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28</v>
      </c>
      <c r="C132" s="1">
        <v>0</v>
      </c>
      <c r="D132" s="27">
        <f t="shared" ref="D132:D195" si="136">D131-B132</f>
        <v>50</v>
      </c>
      <c r="E132" s="1">
        <f t="shared" si="72"/>
        <v>50</v>
      </c>
      <c r="F132" s="1">
        <f t="shared" si="73"/>
        <v>28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24</v>
      </c>
      <c r="C133" s="1">
        <v>0</v>
      </c>
      <c r="D133" s="27">
        <f t="shared" si="136"/>
        <v>26</v>
      </c>
      <c r="E133" s="1">
        <f t="shared" si="72"/>
        <v>26</v>
      </c>
      <c r="F133" s="1">
        <f t="shared" si="73"/>
        <v>24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26</v>
      </c>
      <c r="C134" s="1">
        <v>0</v>
      </c>
      <c r="D134" s="27">
        <f t="shared" si="136"/>
        <v>0</v>
      </c>
      <c r="E134" s="1">
        <f t="shared" si="72"/>
        <v>0</v>
      </c>
      <c r="F134" s="1">
        <f t="shared" si="73"/>
        <v>26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6</v>
      </c>
      <c r="C135" s="3">
        <f t="shared" ref="C135" si="139">$L$3-D133</f>
        <v>174</v>
      </c>
      <c r="D135" s="27">
        <f t="shared" ref="D135" si="140">D134-B135+C135</f>
        <v>168</v>
      </c>
      <c r="E135" s="3">
        <f t="shared" ref="E135" si="141">IF(D135&gt;0,D134-B135+C135,0)</f>
        <v>168</v>
      </c>
      <c r="F135" s="1">
        <f t="shared" ref="F135" si="142">IF(E133-B134-B135&gt;=0,B135,E134)</f>
        <v>0</v>
      </c>
      <c r="G135" s="1">
        <f t="shared" si="137"/>
        <v>6</v>
      </c>
      <c r="H135" s="1">
        <f t="shared" si="138"/>
        <v>1</v>
      </c>
      <c r="I135" s="1">
        <f t="shared" si="128"/>
        <v>1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4</v>
      </c>
      <c r="C136" s="1">
        <v>0</v>
      </c>
      <c r="D136" s="27">
        <f t="shared" ref="D136" si="143">D135-B136</f>
        <v>164</v>
      </c>
      <c r="E136" s="1">
        <f t="shared" ref="E136:E197" si="144">IF(D136&gt;0,D135-B136,0)</f>
        <v>164</v>
      </c>
      <c r="F136" s="1">
        <f t="shared" ref="F136:F197" si="145">IF(D136&gt;=0,B136,E135)</f>
        <v>4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32</v>
      </c>
      <c r="C137" s="1">
        <v>0</v>
      </c>
      <c r="D137" s="27">
        <f t="shared" si="136"/>
        <v>132</v>
      </c>
      <c r="E137" s="1">
        <f t="shared" si="144"/>
        <v>132</v>
      </c>
      <c r="F137" s="1">
        <f t="shared" si="145"/>
        <v>32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13</v>
      </c>
      <c r="C138" s="1">
        <v>0</v>
      </c>
      <c r="D138" s="27">
        <f t="shared" si="136"/>
        <v>119</v>
      </c>
      <c r="E138" s="1">
        <f t="shared" si="144"/>
        <v>119</v>
      </c>
      <c r="F138" s="1">
        <f t="shared" si="145"/>
        <v>13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10</v>
      </c>
      <c r="C139" s="1">
        <v>0</v>
      </c>
      <c r="D139" s="27">
        <f t="shared" si="136"/>
        <v>109</v>
      </c>
      <c r="E139" s="1">
        <f t="shared" si="144"/>
        <v>109</v>
      </c>
      <c r="F139" s="1">
        <f t="shared" si="145"/>
        <v>10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13</v>
      </c>
      <c r="C140" s="1">
        <v>0</v>
      </c>
      <c r="D140" s="27">
        <f t="shared" si="136"/>
        <v>96</v>
      </c>
      <c r="E140" s="1">
        <f t="shared" si="144"/>
        <v>96</v>
      </c>
      <c r="F140" s="1">
        <f t="shared" si="145"/>
        <v>13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23</v>
      </c>
      <c r="C141" s="1">
        <v>0</v>
      </c>
      <c r="D141" s="27">
        <f t="shared" si="136"/>
        <v>73</v>
      </c>
      <c r="E141" s="1">
        <f t="shared" si="144"/>
        <v>73</v>
      </c>
      <c r="F141" s="1">
        <f t="shared" si="145"/>
        <v>23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17</v>
      </c>
      <c r="C142" s="3">
        <f t="shared" ref="C142" si="147">$L$3-D140</f>
        <v>104</v>
      </c>
      <c r="D142" s="27">
        <f t="shared" ref="D142" si="148">D141-B142+C142</f>
        <v>160</v>
      </c>
      <c r="E142" s="3">
        <f t="shared" ref="E142" si="149">IF(D142&gt;0,D141-B142+C142,0)</f>
        <v>160</v>
      </c>
      <c r="F142" s="1">
        <f t="shared" ref="F142" si="150">IF(E140-B141-B142&gt;=0,B142,E141)</f>
        <v>17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28</v>
      </c>
      <c r="C143" s="1">
        <v>0</v>
      </c>
      <c r="D143" s="27">
        <f t="shared" ref="D143" si="151">D142-B143</f>
        <v>132</v>
      </c>
      <c r="E143" s="1">
        <f t="shared" ref="E143:E144" si="152">IF(D143&gt;0,D142-B143,0)</f>
        <v>132</v>
      </c>
      <c r="F143" s="1">
        <f t="shared" ref="F143" si="153">IF(D143&gt;=0,B143,E142)</f>
        <v>28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21</v>
      </c>
      <c r="C144" s="1">
        <v>0</v>
      </c>
      <c r="D144" s="27">
        <f t="shared" si="136"/>
        <v>111</v>
      </c>
      <c r="E144" s="1">
        <f t="shared" si="152"/>
        <v>111</v>
      </c>
      <c r="F144" s="1">
        <f t="shared" si="145"/>
        <v>21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36</v>
      </c>
      <c r="C145" s="1">
        <v>0</v>
      </c>
      <c r="D145" s="27">
        <f t="shared" si="136"/>
        <v>75</v>
      </c>
      <c r="E145" s="1">
        <f t="shared" si="144"/>
        <v>75</v>
      </c>
      <c r="F145" s="1">
        <f t="shared" si="145"/>
        <v>36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5</v>
      </c>
      <c r="C146" s="1">
        <v>0</v>
      </c>
      <c r="D146" s="27">
        <f t="shared" si="136"/>
        <v>70</v>
      </c>
      <c r="E146" s="1">
        <f t="shared" si="144"/>
        <v>70</v>
      </c>
      <c r="F146" s="1">
        <f t="shared" si="145"/>
        <v>5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24</v>
      </c>
      <c r="C147" s="1">
        <v>0</v>
      </c>
      <c r="D147" s="27">
        <f t="shared" si="136"/>
        <v>46</v>
      </c>
      <c r="E147" s="1">
        <f t="shared" si="144"/>
        <v>46</v>
      </c>
      <c r="F147" s="1">
        <f t="shared" si="145"/>
        <v>24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15</v>
      </c>
      <c r="C148" s="1">
        <v>0</v>
      </c>
      <c r="D148" s="27">
        <f t="shared" si="136"/>
        <v>31</v>
      </c>
      <c r="E148" s="1">
        <f t="shared" si="144"/>
        <v>31</v>
      </c>
      <c r="F148" s="1">
        <f t="shared" si="145"/>
        <v>15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26</v>
      </c>
      <c r="C149" s="3">
        <f t="shared" ref="C149" si="155">$L$3-D147</f>
        <v>154</v>
      </c>
      <c r="D149" s="27">
        <f t="shared" ref="D149" si="156">D148-B149+C149</f>
        <v>159</v>
      </c>
      <c r="E149" s="3">
        <f t="shared" ref="E149" si="157">IF(D149&gt;0,D148-B149+C149,0)</f>
        <v>159</v>
      </c>
      <c r="F149" s="1">
        <f t="shared" ref="F149" si="158">IF(E147-B148-B149&gt;=0,B149,E148)</f>
        <v>26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9</v>
      </c>
      <c r="C150" s="1">
        <v>0</v>
      </c>
      <c r="D150" s="27">
        <f t="shared" ref="D150" si="159">D149-B150</f>
        <v>150</v>
      </c>
      <c r="E150" s="1">
        <f t="shared" ref="E150:E151" si="160">IF(D150&gt;0,D149-B150,0)</f>
        <v>150</v>
      </c>
      <c r="F150" s="1">
        <f t="shared" ref="F150" si="161">IF(D150&gt;=0,B150,E149)</f>
        <v>9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24</v>
      </c>
      <c r="C151" s="1">
        <v>0</v>
      </c>
      <c r="D151" s="27">
        <f t="shared" si="136"/>
        <v>126</v>
      </c>
      <c r="E151" s="1">
        <f t="shared" si="160"/>
        <v>126</v>
      </c>
      <c r="F151" s="1">
        <f t="shared" si="145"/>
        <v>24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24</v>
      </c>
      <c r="C152" s="1">
        <v>0</v>
      </c>
      <c r="D152" s="27">
        <f t="shared" si="136"/>
        <v>102</v>
      </c>
      <c r="E152" s="1">
        <f t="shared" si="144"/>
        <v>102</v>
      </c>
      <c r="F152" s="1">
        <f t="shared" si="145"/>
        <v>24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26</v>
      </c>
      <c r="C153" s="1">
        <v>0</v>
      </c>
      <c r="D153" s="27">
        <f t="shared" si="136"/>
        <v>76</v>
      </c>
      <c r="E153" s="1">
        <f t="shared" si="144"/>
        <v>76</v>
      </c>
      <c r="F153" s="1">
        <f t="shared" si="145"/>
        <v>26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26</v>
      </c>
      <c r="C154" s="1">
        <v>0</v>
      </c>
      <c r="D154" s="27">
        <f t="shared" si="136"/>
        <v>50</v>
      </c>
      <c r="E154" s="1">
        <f t="shared" si="144"/>
        <v>50</v>
      </c>
      <c r="F154" s="1">
        <f t="shared" si="145"/>
        <v>26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16</v>
      </c>
      <c r="C155" s="1">
        <v>0</v>
      </c>
      <c r="D155" s="27">
        <f t="shared" si="136"/>
        <v>34</v>
      </c>
      <c r="E155" s="1">
        <f t="shared" si="144"/>
        <v>34</v>
      </c>
      <c r="F155" s="1">
        <f t="shared" si="145"/>
        <v>16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30</v>
      </c>
      <c r="C156" s="3">
        <f t="shared" ref="C156" si="162">$L$3-D154</f>
        <v>150</v>
      </c>
      <c r="D156" s="27">
        <f t="shared" ref="D156" si="163">D155-B156+C156</f>
        <v>154</v>
      </c>
      <c r="E156" s="3">
        <f t="shared" ref="E156" si="164">IF(D156&gt;0,D155-B156+C156,0)</f>
        <v>154</v>
      </c>
      <c r="F156" s="1">
        <f t="shared" ref="F156" si="165">IF(E154-B155-B156&gt;=0,B156,E155)</f>
        <v>30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16</v>
      </c>
      <c r="C157" s="1">
        <v>0</v>
      </c>
      <c r="D157" s="27">
        <f t="shared" ref="D157" si="167">D156-B157</f>
        <v>138</v>
      </c>
      <c r="E157" s="1">
        <f t="shared" ref="E157:E158" si="168">IF(D157&gt;0,D156-B157,0)</f>
        <v>138</v>
      </c>
      <c r="F157" s="1">
        <f t="shared" ref="F157" si="169">IF(D157&gt;=0,B157,E156)</f>
        <v>16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13</v>
      </c>
      <c r="C158" s="1">
        <v>0</v>
      </c>
      <c r="D158" s="27">
        <f t="shared" si="136"/>
        <v>125</v>
      </c>
      <c r="E158" s="1">
        <f t="shared" si="168"/>
        <v>125</v>
      </c>
      <c r="F158" s="1">
        <f t="shared" si="145"/>
        <v>13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27</v>
      </c>
      <c r="C159" s="1">
        <v>0</v>
      </c>
      <c r="D159" s="27">
        <f t="shared" si="136"/>
        <v>98</v>
      </c>
      <c r="E159" s="1">
        <f t="shared" si="144"/>
        <v>98</v>
      </c>
      <c r="F159" s="1">
        <f t="shared" si="145"/>
        <v>27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13</v>
      </c>
      <c r="C160" s="1">
        <v>0</v>
      </c>
      <c r="D160" s="27">
        <f t="shared" si="136"/>
        <v>85</v>
      </c>
      <c r="E160" s="1">
        <f t="shared" si="144"/>
        <v>85</v>
      </c>
      <c r="F160" s="1">
        <f t="shared" si="145"/>
        <v>13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17</v>
      </c>
      <c r="C161" s="1">
        <v>0</v>
      </c>
      <c r="D161" s="27">
        <f t="shared" si="136"/>
        <v>68</v>
      </c>
      <c r="E161" s="1">
        <f t="shared" si="144"/>
        <v>68</v>
      </c>
      <c r="F161" s="1">
        <f t="shared" si="145"/>
        <v>17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37</v>
      </c>
      <c r="C162" s="1">
        <v>0</v>
      </c>
      <c r="D162" s="27">
        <f t="shared" si="136"/>
        <v>31</v>
      </c>
      <c r="E162" s="1">
        <f t="shared" si="144"/>
        <v>31</v>
      </c>
      <c r="F162" s="1">
        <f t="shared" si="145"/>
        <v>37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17</v>
      </c>
      <c r="C163" s="3">
        <f t="shared" ref="C163" si="170">$L$3-D161</f>
        <v>132</v>
      </c>
      <c r="D163" s="27">
        <f t="shared" ref="D163" si="171">D162-B163+C163</f>
        <v>146</v>
      </c>
      <c r="E163" s="3">
        <f t="shared" ref="E163" si="172">IF(D163&gt;0,D162-B163+C163,0)</f>
        <v>146</v>
      </c>
      <c r="F163" s="1">
        <f t="shared" ref="F163" si="173">IF(E161-B162-B163&gt;=0,B163,E162)</f>
        <v>17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30</v>
      </c>
      <c r="C164" s="1">
        <v>0</v>
      </c>
      <c r="D164" s="27">
        <f t="shared" ref="D164" si="174">D163-B164</f>
        <v>116</v>
      </c>
      <c r="E164" s="1">
        <f t="shared" ref="E164:E165" si="175">IF(D164&gt;0,D163-B164,0)</f>
        <v>116</v>
      </c>
      <c r="F164" s="1">
        <f t="shared" ref="F164" si="176">IF(D164&gt;=0,B164,E163)</f>
        <v>30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13</v>
      </c>
      <c r="C165" s="1">
        <v>0</v>
      </c>
      <c r="D165" s="27">
        <f t="shared" si="136"/>
        <v>103</v>
      </c>
      <c r="E165" s="1">
        <f t="shared" si="175"/>
        <v>103</v>
      </c>
      <c r="F165" s="1">
        <f t="shared" si="145"/>
        <v>13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13</v>
      </c>
      <c r="C166" s="1">
        <v>0</v>
      </c>
      <c r="D166" s="27">
        <f t="shared" si="136"/>
        <v>90</v>
      </c>
      <c r="E166" s="1">
        <f t="shared" si="144"/>
        <v>90</v>
      </c>
      <c r="F166" s="1">
        <f t="shared" si="145"/>
        <v>13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27</v>
      </c>
      <c r="C167" s="1">
        <v>0</v>
      </c>
      <c r="D167" s="27">
        <f t="shared" si="136"/>
        <v>63</v>
      </c>
      <c r="E167" s="1">
        <f t="shared" si="144"/>
        <v>63</v>
      </c>
      <c r="F167" s="1">
        <f t="shared" si="145"/>
        <v>27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20</v>
      </c>
      <c r="C168" s="1">
        <v>0</v>
      </c>
      <c r="D168" s="27">
        <f t="shared" si="136"/>
        <v>43</v>
      </c>
      <c r="E168" s="1">
        <f t="shared" si="144"/>
        <v>43</v>
      </c>
      <c r="F168" s="1">
        <f t="shared" si="145"/>
        <v>20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20</v>
      </c>
      <c r="C169" s="1">
        <v>0</v>
      </c>
      <c r="D169" s="27">
        <f t="shared" si="136"/>
        <v>23</v>
      </c>
      <c r="E169" s="1">
        <f t="shared" si="144"/>
        <v>23</v>
      </c>
      <c r="F169" s="1">
        <f t="shared" si="145"/>
        <v>20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14</v>
      </c>
      <c r="C170" s="3">
        <f t="shared" ref="C170" si="178">$L$3-D168</f>
        <v>157</v>
      </c>
      <c r="D170" s="27">
        <f t="shared" ref="D170" si="179">D169-B170+C170</f>
        <v>166</v>
      </c>
      <c r="E170" s="3">
        <f t="shared" ref="E170" si="180">IF(D170&gt;0,D169-B170+C170,0)</f>
        <v>166</v>
      </c>
      <c r="F170" s="1">
        <f t="shared" ref="F170" si="181">IF(E168-B169-B170&gt;=0,B170,E169)</f>
        <v>14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</v>
      </c>
      <c r="C171" s="1">
        <v>0</v>
      </c>
      <c r="D171" s="27">
        <f t="shared" ref="D171" si="182">D170-B171</f>
        <v>165</v>
      </c>
      <c r="E171" s="1">
        <f t="shared" ref="E171:E172" si="183">IF(D171&gt;0,D170-B171,0)</f>
        <v>165</v>
      </c>
      <c r="F171" s="1">
        <f t="shared" ref="F171" si="184">IF(D171&gt;=0,B171,E170)</f>
        <v>1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11</v>
      </c>
      <c r="C172" s="1">
        <v>0</v>
      </c>
      <c r="D172" s="27">
        <f t="shared" si="136"/>
        <v>154</v>
      </c>
      <c r="E172" s="1">
        <f t="shared" si="183"/>
        <v>154</v>
      </c>
      <c r="F172" s="1">
        <f t="shared" si="145"/>
        <v>11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11</v>
      </c>
      <c r="C173" s="1">
        <v>0</v>
      </c>
      <c r="D173" s="27">
        <f t="shared" si="136"/>
        <v>143</v>
      </c>
      <c r="E173" s="1">
        <f t="shared" si="144"/>
        <v>143</v>
      </c>
      <c r="F173" s="1">
        <f t="shared" si="145"/>
        <v>11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11</v>
      </c>
      <c r="C174" s="1">
        <v>0</v>
      </c>
      <c r="D174" s="27">
        <f t="shared" si="136"/>
        <v>132</v>
      </c>
      <c r="E174" s="1">
        <f t="shared" si="144"/>
        <v>132</v>
      </c>
      <c r="F174" s="1">
        <f t="shared" si="145"/>
        <v>11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26</v>
      </c>
      <c r="C175" s="1">
        <v>0</v>
      </c>
      <c r="D175" s="27">
        <f t="shared" si="136"/>
        <v>106</v>
      </c>
      <c r="E175" s="1">
        <f t="shared" si="144"/>
        <v>106</v>
      </c>
      <c r="F175" s="1">
        <f t="shared" si="145"/>
        <v>26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25</v>
      </c>
      <c r="C176" s="1">
        <v>0</v>
      </c>
      <c r="D176" s="27">
        <f t="shared" si="136"/>
        <v>81</v>
      </c>
      <c r="E176" s="1">
        <f t="shared" si="144"/>
        <v>81</v>
      </c>
      <c r="F176" s="1">
        <f t="shared" si="145"/>
        <v>25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28</v>
      </c>
      <c r="C177" s="3">
        <f t="shared" ref="C177" si="185">$L$3-D175</f>
        <v>94</v>
      </c>
      <c r="D177" s="27">
        <f t="shared" ref="D177" si="186">D176-B177+C177</f>
        <v>147</v>
      </c>
      <c r="E177" s="3">
        <f t="shared" ref="E177" si="187">IF(D177&gt;0,D176-B177+C177,0)</f>
        <v>147</v>
      </c>
      <c r="F177" s="1">
        <f t="shared" ref="F177" si="188">IF(E175-B176-B177&gt;=0,B177,E176)</f>
        <v>28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23</v>
      </c>
      <c r="C178" s="1">
        <v>0</v>
      </c>
      <c r="D178" s="27">
        <f t="shared" ref="D178" si="190">D177-B178</f>
        <v>124</v>
      </c>
      <c r="E178" s="1">
        <f t="shared" ref="E178:E179" si="191">IF(D178&gt;0,D177-B178,0)</f>
        <v>124</v>
      </c>
      <c r="F178" s="1">
        <f t="shared" ref="F178" si="192">IF(D178&gt;=0,B178,E177)</f>
        <v>23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32</v>
      </c>
      <c r="C179" s="1">
        <v>0</v>
      </c>
      <c r="D179" s="27">
        <f t="shared" si="136"/>
        <v>92</v>
      </c>
      <c r="E179" s="1">
        <f t="shared" si="191"/>
        <v>92</v>
      </c>
      <c r="F179" s="1">
        <f t="shared" si="145"/>
        <v>32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16</v>
      </c>
      <c r="C180" s="1">
        <v>0</v>
      </c>
      <c r="D180" s="27">
        <f t="shared" si="136"/>
        <v>76</v>
      </c>
      <c r="E180" s="1">
        <f t="shared" si="144"/>
        <v>76</v>
      </c>
      <c r="F180" s="1">
        <f t="shared" si="145"/>
        <v>16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23</v>
      </c>
      <c r="C181" s="1">
        <v>0</v>
      </c>
      <c r="D181" s="27">
        <f t="shared" si="136"/>
        <v>53</v>
      </c>
      <c r="E181" s="1">
        <f t="shared" si="144"/>
        <v>53</v>
      </c>
      <c r="F181" s="1">
        <f t="shared" si="145"/>
        <v>23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19</v>
      </c>
      <c r="C182" s="1">
        <v>0</v>
      </c>
      <c r="D182" s="27">
        <f t="shared" si="136"/>
        <v>34</v>
      </c>
      <c r="E182" s="1">
        <f t="shared" si="144"/>
        <v>34</v>
      </c>
      <c r="F182" s="1">
        <f t="shared" si="145"/>
        <v>19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25</v>
      </c>
      <c r="C183" s="1">
        <v>0</v>
      </c>
      <c r="D183" s="27">
        <f t="shared" si="136"/>
        <v>9</v>
      </c>
      <c r="E183" s="1">
        <f t="shared" si="144"/>
        <v>9</v>
      </c>
      <c r="F183" s="1">
        <f t="shared" si="145"/>
        <v>25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26</v>
      </c>
      <c r="C184" s="3">
        <f t="shared" ref="C184" si="193">$L$3-D182</f>
        <v>166</v>
      </c>
      <c r="D184" s="27">
        <f t="shared" ref="D184" si="194">D183-B184+C184</f>
        <v>149</v>
      </c>
      <c r="E184" s="3">
        <f t="shared" ref="E184" si="195">IF(D184&gt;0,D183-B184+C184,0)</f>
        <v>149</v>
      </c>
      <c r="F184" s="1">
        <f t="shared" ref="F184" si="196">IF(E182-B183-B184&gt;=0,B184,E183)</f>
        <v>9</v>
      </c>
      <c r="G184" s="1">
        <f t="shared" si="137"/>
        <v>17</v>
      </c>
      <c r="H184" s="1">
        <f t="shared" si="138"/>
        <v>1</v>
      </c>
      <c r="I184" s="1">
        <f t="shared" si="189"/>
        <v>1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15</v>
      </c>
      <c r="C185" s="1">
        <v>0</v>
      </c>
      <c r="D185" s="27">
        <f t="shared" ref="D185" si="197">D184-B185</f>
        <v>134</v>
      </c>
      <c r="E185" s="1">
        <f t="shared" ref="E185:E186" si="198">IF(D185&gt;0,D184-B185,0)</f>
        <v>134</v>
      </c>
      <c r="F185" s="1">
        <f t="shared" ref="F185" si="199">IF(D185&gt;=0,B185,E184)</f>
        <v>15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18</v>
      </c>
      <c r="C186" s="1">
        <v>0</v>
      </c>
      <c r="D186" s="27">
        <f t="shared" si="136"/>
        <v>116</v>
      </c>
      <c r="E186" s="1">
        <f t="shared" si="198"/>
        <v>116</v>
      </c>
      <c r="F186" s="1">
        <f t="shared" si="145"/>
        <v>18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19</v>
      </c>
      <c r="C187" s="1">
        <v>0</v>
      </c>
      <c r="D187" s="27">
        <f t="shared" si="136"/>
        <v>97</v>
      </c>
      <c r="E187" s="1">
        <f t="shared" si="144"/>
        <v>97</v>
      </c>
      <c r="F187" s="1">
        <f t="shared" si="145"/>
        <v>19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12</v>
      </c>
      <c r="C188" s="1">
        <v>0</v>
      </c>
      <c r="D188" s="27">
        <f t="shared" si="136"/>
        <v>85</v>
      </c>
      <c r="E188" s="1">
        <f t="shared" si="144"/>
        <v>85</v>
      </c>
      <c r="F188" s="1">
        <f t="shared" si="145"/>
        <v>12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25</v>
      </c>
      <c r="C189" s="1">
        <v>0</v>
      </c>
      <c r="D189" s="27">
        <f t="shared" si="136"/>
        <v>60</v>
      </c>
      <c r="E189" s="1">
        <f t="shared" si="144"/>
        <v>60</v>
      </c>
      <c r="F189" s="1">
        <f t="shared" si="145"/>
        <v>25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27</v>
      </c>
      <c r="C190" s="1">
        <v>0</v>
      </c>
      <c r="D190" s="27">
        <f t="shared" si="136"/>
        <v>33</v>
      </c>
      <c r="E190" s="1">
        <f t="shared" si="144"/>
        <v>33</v>
      </c>
      <c r="F190" s="1">
        <f t="shared" si="145"/>
        <v>27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24</v>
      </c>
      <c r="C191" s="3">
        <f t="shared" ref="C191" si="200">$L$3-D189</f>
        <v>140</v>
      </c>
      <c r="D191" s="27">
        <f t="shared" ref="D191" si="201">D190-B191+C191</f>
        <v>149</v>
      </c>
      <c r="E191" s="3">
        <f t="shared" ref="E191" si="202">IF(D191&gt;0,D190-B191+C191,0)</f>
        <v>149</v>
      </c>
      <c r="F191" s="1">
        <f t="shared" ref="F191" si="203">IF(E189-B190-B191&gt;=0,B191,E190)</f>
        <v>24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18</v>
      </c>
      <c r="C192" s="1">
        <v>0</v>
      </c>
      <c r="D192" s="27">
        <f t="shared" ref="D192" si="204">D191-B192</f>
        <v>131</v>
      </c>
      <c r="E192" s="1">
        <f t="shared" ref="E192:E193" si="205">IF(D192&gt;0,D191-B192,0)</f>
        <v>131</v>
      </c>
      <c r="F192" s="1">
        <f t="shared" ref="F192" si="206">IF(D192&gt;=0,B192,E191)</f>
        <v>18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21</v>
      </c>
      <c r="C193" s="1">
        <v>0</v>
      </c>
      <c r="D193" s="27">
        <f t="shared" si="136"/>
        <v>110</v>
      </c>
      <c r="E193" s="1">
        <f t="shared" si="205"/>
        <v>110</v>
      </c>
      <c r="F193" s="1">
        <f t="shared" si="145"/>
        <v>21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14</v>
      </c>
      <c r="C194" s="1">
        <v>0</v>
      </c>
      <c r="D194" s="27">
        <f t="shared" si="136"/>
        <v>96</v>
      </c>
      <c r="E194" s="1">
        <f t="shared" si="144"/>
        <v>96</v>
      </c>
      <c r="F194" s="1">
        <f t="shared" si="145"/>
        <v>14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22</v>
      </c>
      <c r="C195" s="1">
        <v>0</v>
      </c>
      <c r="D195" s="27">
        <f t="shared" si="136"/>
        <v>74</v>
      </c>
      <c r="E195" s="1">
        <f t="shared" si="144"/>
        <v>74</v>
      </c>
      <c r="F195" s="1">
        <f t="shared" si="145"/>
        <v>22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13</v>
      </c>
      <c r="C196" s="1">
        <v>0</v>
      </c>
      <c r="D196" s="27">
        <f t="shared" ref="D196:D246" si="207">D195-B196</f>
        <v>61</v>
      </c>
      <c r="E196" s="1">
        <f t="shared" si="144"/>
        <v>61</v>
      </c>
      <c r="F196" s="1">
        <f t="shared" si="145"/>
        <v>13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11</v>
      </c>
      <c r="C197" s="1">
        <v>0</v>
      </c>
      <c r="D197" s="27">
        <f t="shared" si="207"/>
        <v>50</v>
      </c>
      <c r="E197" s="1">
        <f t="shared" si="144"/>
        <v>50</v>
      </c>
      <c r="F197" s="1">
        <f t="shared" si="145"/>
        <v>11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21</v>
      </c>
      <c r="C198" s="3">
        <f t="shared" ref="C198" si="210">$L$3-D196</f>
        <v>139</v>
      </c>
      <c r="D198" s="27">
        <f t="shared" ref="D198" si="211">D197-B198+C198</f>
        <v>168</v>
      </c>
      <c r="E198" s="3">
        <f t="shared" ref="E198" si="212">IF(D198&gt;0,D197-B198+C198,0)</f>
        <v>168</v>
      </c>
      <c r="F198" s="1">
        <f t="shared" ref="F198" si="213">IF(E196-B197-B198&gt;=0,B198,E197)</f>
        <v>21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34</v>
      </c>
      <c r="C199" s="1">
        <v>0</v>
      </c>
      <c r="D199" s="27">
        <f t="shared" ref="D199" si="214">D198-B199</f>
        <v>134</v>
      </c>
      <c r="E199" s="1">
        <f t="shared" ref="E199:E246" si="215">IF(D199&gt;0,D198-B199,0)</f>
        <v>134</v>
      </c>
      <c r="F199" s="1">
        <f t="shared" ref="F199:F246" si="216">IF(D199&gt;=0,B199,E198)</f>
        <v>34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13</v>
      </c>
      <c r="C200" s="1">
        <v>0</v>
      </c>
      <c r="D200" s="27">
        <f t="shared" si="207"/>
        <v>121</v>
      </c>
      <c r="E200" s="1">
        <f t="shared" si="215"/>
        <v>121</v>
      </c>
      <c r="F200" s="1">
        <f t="shared" si="216"/>
        <v>13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35</v>
      </c>
      <c r="C201" s="1">
        <v>0</v>
      </c>
      <c r="D201" s="27">
        <f t="shared" si="207"/>
        <v>86</v>
      </c>
      <c r="E201" s="1">
        <f t="shared" si="215"/>
        <v>86</v>
      </c>
      <c r="F201" s="1">
        <f t="shared" si="216"/>
        <v>35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5</v>
      </c>
      <c r="C202" s="1">
        <v>0</v>
      </c>
      <c r="D202" s="27">
        <f t="shared" si="207"/>
        <v>81</v>
      </c>
      <c r="E202" s="1">
        <f t="shared" si="215"/>
        <v>81</v>
      </c>
      <c r="F202" s="1">
        <f t="shared" si="216"/>
        <v>5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28</v>
      </c>
      <c r="C203" s="1">
        <v>0</v>
      </c>
      <c r="D203" s="27">
        <f t="shared" si="207"/>
        <v>53</v>
      </c>
      <c r="E203" s="1">
        <f t="shared" si="215"/>
        <v>53</v>
      </c>
      <c r="F203" s="1">
        <f t="shared" si="216"/>
        <v>28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10</v>
      </c>
      <c r="C204" s="1">
        <v>0</v>
      </c>
      <c r="D204" s="27">
        <f t="shared" si="207"/>
        <v>43</v>
      </c>
      <c r="E204" s="1">
        <f t="shared" si="215"/>
        <v>43</v>
      </c>
      <c r="F204" s="1">
        <f t="shared" si="216"/>
        <v>10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14</v>
      </c>
      <c r="C205" s="3">
        <f t="shared" ref="C205" si="217">$L$3-D203</f>
        <v>147</v>
      </c>
      <c r="D205" s="27">
        <f t="shared" ref="D205" si="218">D204-B205+C205</f>
        <v>176</v>
      </c>
      <c r="E205" s="3">
        <f t="shared" ref="E205" si="219">IF(D205&gt;0,D204-B205+C205,0)</f>
        <v>176</v>
      </c>
      <c r="F205" s="1">
        <f t="shared" ref="F205" si="220">IF(E203-B204-B205&gt;=0,B205,E204)</f>
        <v>14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17</v>
      </c>
      <c r="C206" s="1">
        <v>0</v>
      </c>
      <c r="D206" s="27">
        <f t="shared" ref="D206" si="221">D205-B206</f>
        <v>159</v>
      </c>
      <c r="E206" s="1">
        <f t="shared" ref="E206:E207" si="222">IF(D206&gt;0,D205-B206,0)</f>
        <v>159</v>
      </c>
      <c r="F206" s="1">
        <f t="shared" ref="F206" si="223">IF(D206&gt;=0,B206,E205)</f>
        <v>17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24</v>
      </c>
      <c r="C207" s="1">
        <v>0</v>
      </c>
      <c r="D207" s="27">
        <f t="shared" si="207"/>
        <v>135</v>
      </c>
      <c r="E207" s="1">
        <f t="shared" si="222"/>
        <v>135</v>
      </c>
      <c r="F207" s="1">
        <f t="shared" si="216"/>
        <v>24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13</v>
      </c>
      <c r="C208" s="1">
        <v>0</v>
      </c>
      <c r="D208" s="27">
        <f t="shared" si="207"/>
        <v>122</v>
      </c>
      <c r="E208" s="1">
        <f t="shared" si="215"/>
        <v>122</v>
      </c>
      <c r="F208" s="1">
        <f t="shared" si="216"/>
        <v>13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28</v>
      </c>
      <c r="C209" s="1">
        <v>0</v>
      </c>
      <c r="D209" s="27">
        <f t="shared" si="207"/>
        <v>94</v>
      </c>
      <c r="E209" s="1">
        <f t="shared" si="215"/>
        <v>94</v>
      </c>
      <c r="F209" s="1">
        <f t="shared" si="216"/>
        <v>28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29</v>
      </c>
      <c r="C210" s="1">
        <v>0</v>
      </c>
      <c r="D210" s="27">
        <f t="shared" si="207"/>
        <v>65</v>
      </c>
      <c r="E210" s="1">
        <f t="shared" si="215"/>
        <v>65</v>
      </c>
      <c r="F210" s="1">
        <f t="shared" si="216"/>
        <v>29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23</v>
      </c>
      <c r="C211" s="1">
        <v>0</v>
      </c>
      <c r="D211" s="27">
        <f t="shared" si="207"/>
        <v>42</v>
      </c>
      <c r="E211" s="1">
        <f t="shared" si="215"/>
        <v>42</v>
      </c>
      <c r="F211" s="1">
        <f t="shared" si="216"/>
        <v>23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18</v>
      </c>
      <c r="C212" s="3">
        <f t="shared" ref="C212" si="224">$L$3-D210</f>
        <v>135</v>
      </c>
      <c r="D212" s="27">
        <f t="shared" ref="D212" si="225">D211-B212+C212</f>
        <v>159</v>
      </c>
      <c r="E212" s="3">
        <f t="shared" ref="E212" si="226">IF(D212&gt;0,D211-B212+C212,0)</f>
        <v>159</v>
      </c>
      <c r="F212" s="1">
        <f t="shared" ref="F212" si="227">IF(E210-B211-B212&gt;=0,B212,E211)</f>
        <v>18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16</v>
      </c>
      <c r="C213" s="1">
        <v>0</v>
      </c>
      <c r="D213" s="27">
        <f t="shared" ref="D213" si="228">D212-B213</f>
        <v>143</v>
      </c>
      <c r="E213" s="1">
        <f t="shared" ref="E213:E214" si="229">IF(D213&gt;0,D212-B213,0)</f>
        <v>143</v>
      </c>
      <c r="F213" s="1">
        <f t="shared" ref="F213" si="230">IF(D213&gt;=0,B213,E212)</f>
        <v>16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13</v>
      </c>
      <c r="C214" s="1">
        <v>0</v>
      </c>
      <c r="D214" s="27">
        <f t="shared" si="207"/>
        <v>130</v>
      </c>
      <c r="E214" s="1">
        <f t="shared" si="229"/>
        <v>130</v>
      </c>
      <c r="F214" s="1">
        <f t="shared" si="216"/>
        <v>13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15</v>
      </c>
      <c r="C215" s="1">
        <v>0</v>
      </c>
      <c r="D215" s="27">
        <f t="shared" si="207"/>
        <v>115</v>
      </c>
      <c r="E215" s="1">
        <f t="shared" si="215"/>
        <v>115</v>
      </c>
      <c r="F215" s="1">
        <f t="shared" si="216"/>
        <v>15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17</v>
      </c>
      <c r="C216" s="1">
        <v>0</v>
      </c>
      <c r="D216" s="27">
        <f t="shared" si="207"/>
        <v>98</v>
      </c>
      <c r="E216" s="1">
        <f t="shared" si="215"/>
        <v>98</v>
      </c>
      <c r="F216" s="1">
        <f t="shared" si="216"/>
        <v>17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21</v>
      </c>
      <c r="C217" s="1">
        <v>0</v>
      </c>
      <c r="D217" s="27">
        <f t="shared" si="207"/>
        <v>77</v>
      </c>
      <c r="E217" s="1">
        <f t="shared" si="215"/>
        <v>77</v>
      </c>
      <c r="F217" s="1">
        <f t="shared" si="216"/>
        <v>21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27</v>
      </c>
      <c r="C218" s="1">
        <v>0</v>
      </c>
      <c r="D218" s="27">
        <f t="shared" si="207"/>
        <v>50</v>
      </c>
      <c r="E218" s="1">
        <f t="shared" si="215"/>
        <v>50</v>
      </c>
      <c r="F218" s="1">
        <f t="shared" si="216"/>
        <v>27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15</v>
      </c>
      <c r="C219" s="3">
        <f t="shared" ref="C219" si="231">$L$3-D217</f>
        <v>123</v>
      </c>
      <c r="D219" s="27">
        <f t="shared" ref="D219" si="232">D218-B219+C219</f>
        <v>158</v>
      </c>
      <c r="E219" s="3">
        <f t="shared" ref="E219" si="233">IF(D219&gt;0,D218-B219+C219,0)</f>
        <v>158</v>
      </c>
      <c r="F219" s="1">
        <f t="shared" ref="F219" si="234">IF(E217-B218-B219&gt;=0,B219,E218)</f>
        <v>15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15</v>
      </c>
      <c r="C220" s="1">
        <v>0</v>
      </c>
      <c r="D220" s="27">
        <f t="shared" ref="D220" si="235">D219-B220</f>
        <v>143</v>
      </c>
      <c r="E220" s="1">
        <f t="shared" ref="E220:E221" si="236">IF(D220&gt;0,D219-B220,0)</f>
        <v>143</v>
      </c>
      <c r="F220" s="1">
        <f t="shared" ref="F220" si="237">IF(D220&gt;=0,B220,E219)</f>
        <v>15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25</v>
      </c>
      <c r="C221" s="1">
        <v>0</v>
      </c>
      <c r="D221" s="27">
        <f t="shared" si="207"/>
        <v>118</v>
      </c>
      <c r="E221" s="1">
        <f t="shared" si="236"/>
        <v>118</v>
      </c>
      <c r="F221" s="1">
        <f t="shared" si="216"/>
        <v>25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32</v>
      </c>
      <c r="C222" s="1">
        <v>0</v>
      </c>
      <c r="D222" s="27">
        <f t="shared" si="207"/>
        <v>86</v>
      </c>
      <c r="E222" s="1">
        <f t="shared" si="215"/>
        <v>86</v>
      </c>
      <c r="F222" s="1">
        <f t="shared" si="216"/>
        <v>32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22</v>
      </c>
      <c r="C223" s="1">
        <v>0</v>
      </c>
      <c r="D223" s="27">
        <f t="shared" si="207"/>
        <v>64</v>
      </c>
      <c r="E223" s="1">
        <f t="shared" si="215"/>
        <v>64</v>
      </c>
      <c r="F223" s="1">
        <f t="shared" si="216"/>
        <v>22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2</v>
      </c>
      <c r="C224" s="1">
        <v>0</v>
      </c>
      <c r="D224" s="27">
        <f t="shared" si="207"/>
        <v>62</v>
      </c>
      <c r="E224" s="1">
        <f t="shared" si="215"/>
        <v>62</v>
      </c>
      <c r="F224" s="1">
        <f t="shared" si="216"/>
        <v>2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10</v>
      </c>
      <c r="C225" s="1">
        <v>0</v>
      </c>
      <c r="D225" s="27">
        <f t="shared" si="207"/>
        <v>52</v>
      </c>
      <c r="E225" s="1">
        <f t="shared" si="215"/>
        <v>52</v>
      </c>
      <c r="F225" s="1">
        <f t="shared" si="216"/>
        <v>10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27</v>
      </c>
      <c r="C226" s="3">
        <f t="shared" ref="C226" si="238">$L$3-D224</f>
        <v>138</v>
      </c>
      <c r="D226" s="27">
        <f t="shared" ref="D226" si="239">D225-B226+C226</f>
        <v>163</v>
      </c>
      <c r="E226" s="3">
        <f t="shared" ref="E226" si="240">IF(D226&gt;0,D225-B226+C226,0)</f>
        <v>163</v>
      </c>
      <c r="F226" s="1">
        <f t="shared" ref="F226" si="241">IF(E224-B225-B226&gt;=0,B226,E225)</f>
        <v>27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22</v>
      </c>
      <c r="C227" s="1">
        <v>0</v>
      </c>
      <c r="D227" s="27">
        <f t="shared" ref="D227" si="242">D226-B227</f>
        <v>141</v>
      </c>
      <c r="E227" s="1">
        <f t="shared" ref="E227:E228" si="243">IF(D227&gt;0,D226-B227,0)</f>
        <v>141</v>
      </c>
      <c r="F227" s="1">
        <f t="shared" ref="F227" si="244">IF(D227&gt;=0,B227,E226)</f>
        <v>22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26</v>
      </c>
      <c r="C228" s="1">
        <v>0</v>
      </c>
      <c r="D228" s="27">
        <f t="shared" si="207"/>
        <v>115</v>
      </c>
      <c r="E228" s="1">
        <f t="shared" si="243"/>
        <v>115</v>
      </c>
      <c r="F228" s="1">
        <f t="shared" si="216"/>
        <v>26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11</v>
      </c>
      <c r="C229" s="1">
        <v>0</v>
      </c>
      <c r="D229" s="27">
        <f t="shared" si="207"/>
        <v>104</v>
      </c>
      <c r="E229" s="1">
        <f t="shared" si="215"/>
        <v>104</v>
      </c>
      <c r="F229" s="1">
        <f t="shared" si="216"/>
        <v>11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20</v>
      </c>
      <c r="C230" s="1">
        <v>0</v>
      </c>
      <c r="D230" s="27">
        <f t="shared" si="207"/>
        <v>84</v>
      </c>
      <c r="E230" s="1">
        <f t="shared" si="215"/>
        <v>84</v>
      </c>
      <c r="F230" s="1">
        <f t="shared" si="216"/>
        <v>20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32</v>
      </c>
      <c r="C231" s="1">
        <v>0</v>
      </c>
      <c r="D231" s="27">
        <f t="shared" si="207"/>
        <v>52</v>
      </c>
      <c r="E231" s="1">
        <f t="shared" si="215"/>
        <v>52</v>
      </c>
      <c r="F231" s="1">
        <f t="shared" si="216"/>
        <v>32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32</v>
      </c>
      <c r="C232" s="1">
        <v>0</v>
      </c>
      <c r="D232" s="27">
        <f t="shared" si="207"/>
        <v>20</v>
      </c>
      <c r="E232" s="1">
        <f t="shared" si="215"/>
        <v>20</v>
      </c>
      <c r="F232" s="1">
        <f t="shared" si="216"/>
        <v>32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19</v>
      </c>
      <c r="C233" s="3">
        <f t="shared" ref="C233" si="245">$L$3-D231</f>
        <v>148</v>
      </c>
      <c r="D233" s="27">
        <f t="shared" ref="D233" si="246">D232-B233+C233</f>
        <v>149</v>
      </c>
      <c r="E233" s="3">
        <f t="shared" ref="E233" si="247">IF(D233&gt;0,D232-B233+C233,0)</f>
        <v>149</v>
      </c>
      <c r="F233" s="1">
        <f t="shared" ref="F233" si="248">IF(E231-B232-B233&gt;=0,B233,E232)</f>
        <v>19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25</v>
      </c>
      <c r="C234" s="1">
        <v>0</v>
      </c>
      <c r="D234" s="27">
        <f t="shared" ref="D234" si="249">D233-B234</f>
        <v>124</v>
      </c>
      <c r="E234" s="1">
        <f t="shared" ref="E234:E235" si="250">IF(D234&gt;0,D233-B234,0)</f>
        <v>124</v>
      </c>
      <c r="F234" s="1">
        <f t="shared" ref="F234" si="251">IF(D234&gt;=0,B234,E233)</f>
        <v>25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25</v>
      </c>
      <c r="C235" s="1">
        <v>0</v>
      </c>
      <c r="D235" s="27">
        <f t="shared" si="207"/>
        <v>99</v>
      </c>
      <c r="E235" s="1">
        <f t="shared" si="250"/>
        <v>99</v>
      </c>
      <c r="F235" s="1">
        <f t="shared" si="216"/>
        <v>25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15</v>
      </c>
      <c r="C236" s="1">
        <v>0</v>
      </c>
      <c r="D236" s="27">
        <f t="shared" si="207"/>
        <v>84</v>
      </c>
      <c r="E236" s="1">
        <f t="shared" si="215"/>
        <v>84</v>
      </c>
      <c r="F236" s="1">
        <f t="shared" si="216"/>
        <v>15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12</v>
      </c>
      <c r="C237" s="1">
        <v>0</v>
      </c>
      <c r="D237" s="27">
        <f t="shared" si="207"/>
        <v>72</v>
      </c>
      <c r="E237" s="1">
        <f t="shared" si="215"/>
        <v>72</v>
      </c>
      <c r="F237" s="1">
        <f t="shared" si="216"/>
        <v>12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14</v>
      </c>
      <c r="C238" s="1">
        <v>0</v>
      </c>
      <c r="D238" s="27">
        <f t="shared" si="207"/>
        <v>58</v>
      </c>
      <c r="E238" s="1">
        <f t="shared" si="215"/>
        <v>58</v>
      </c>
      <c r="F238" s="1">
        <f t="shared" si="216"/>
        <v>14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19</v>
      </c>
      <c r="C239" s="1">
        <v>0</v>
      </c>
      <c r="D239" s="27">
        <f t="shared" si="207"/>
        <v>39</v>
      </c>
      <c r="E239" s="1">
        <f t="shared" si="215"/>
        <v>39</v>
      </c>
      <c r="F239" s="1">
        <f t="shared" si="216"/>
        <v>19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21</v>
      </c>
      <c r="C240" s="3">
        <f t="shared" ref="C240" si="252">$L$3-D238</f>
        <v>142</v>
      </c>
      <c r="D240" s="27">
        <f t="shared" ref="D240" si="253">D239-B240+C240</f>
        <v>160</v>
      </c>
      <c r="E240" s="3">
        <f t="shared" ref="E240" si="254">IF(D240&gt;0,D239-B240+C240,0)</f>
        <v>160</v>
      </c>
      <c r="F240" s="1">
        <f t="shared" ref="F240" si="255">IF(E238-B239-B240&gt;=0,B240,E239)</f>
        <v>21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10</v>
      </c>
      <c r="C241" s="1">
        <v>0</v>
      </c>
      <c r="D241" s="27">
        <f t="shared" ref="D241" si="256">D240-B241</f>
        <v>150</v>
      </c>
      <c r="E241" s="1">
        <f t="shared" ref="E241:E242" si="257">IF(D241&gt;0,D240-B241,0)</f>
        <v>150</v>
      </c>
      <c r="F241" s="1">
        <f t="shared" ref="F241" si="258">IF(D241&gt;=0,B241,E240)</f>
        <v>10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17</v>
      </c>
      <c r="C242" s="1">
        <v>0</v>
      </c>
      <c r="D242" s="27">
        <f t="shared" si="207"/>
        <v>133</v>
      </c>
      <c r="E242" s="1">
        <f t="shared" si="257"/>
        <v>133</v>
      </c>
      <c r="F242" s="1">
        <f t="shared" si="216"/>
        <v>17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16</v>
      </c>
      <c r="C243" s="1">
        <v>0</v>
      </c>
      <c r="D243" s="27">
        <f t="shared" si="207"/>
        <v>117</v>
      </c>
      <c r="E243" s="1">
        <f t="shared" si="215"/>
        <v>117</v>
      </c>
      <c r="F243" s="1">
        <f t="shared" si="216"/>
        <v>16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21</v>
      </c>
      <c r="C244" s="1">
        <v>0</v>
      </c>
      <c r="D244" s="27">
        <f t="shared" si="207"/>
        <v>96</v>
      </c>
      <c r="E244" s="1">
        <f t="shared" si="215"/>
        <v>96</v>
      </c>
      <c r="F244" s="1">
        <f t="shared" si="216"/>
        <v>21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19</v>
      </c>
      <c r="C245" s="1">
        <v>0</v>
      </c>
      <c r="D245" s="27">
        <f t="shared" si="207"/>
        <v>77</v>
      </c>
      <c r="E245" s="1">
        <f t="shared" si="215"/>
        <v>77</v>
      </c>
      <c r="F245" s="1">
        <f t="shared" si="216"/>
        <v>19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13</v>
      </c>
      <c r="C246" s="1">
        <v>0</v>
      </c>
      <c r="D246" s="27">
        <f t="shared" si="207"/>
        <v>64</v>
      </c>
      <c r="E246" s="1">
        <f t="shared" si="215"/>
        <v>64</v>
      </c>
      <c r="F246" s="1">
        <f t="shared" si="216"/>
        <v>13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13</v>
      </c>
      <c r="C247" s="3">
        <f t="shared" ref="C247" si="261">$L$3-D245</f>
        <v>123</v>
      </c>
      <c r="D247" s="27">
        <f t="shared" ref="D247" si="262">D246-B247+C247</f>
        <v>174</v>
      </c>
      <c r="E247" s="3">
        <f t="shared" ref="E247" si="263">IF(D247&gt;0,D246-B247+C247,0)</f>
        <v>174</v>
      </c>
      <c r="F247" s="1">
        <f t="shared" ref="F247" si="264">IF(E245-B246-B247&gt;=0,B247,E246)</f>
        <v>13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2000-308F-4850-9A77-4B43FF138290}">
  <sheetPr codeName="工作表33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25</v>
      </c>
      <c r="C3" s="1">
        <v>0</v>
      </c>
      <c r="D3" s="27">
        <f>D2-B3</f>
        <v>115</v>
      </c>
      <c r="E3" s="1">
        <f>IF(D3&gt;0,D2-B3,0)</f>
        <v>115</v>
      </c>
      <c r="F3" s="1">
        <f>IF(D3&gt;=0,B3,E2)</f>
        <v>25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101.11836734693877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8</v>
      </c>
      <c r="C4" s="1">
        <v>0</v>
      </c>
      <c r="D4" s="27">
        <f t="shared" ref="D4:D67" si="0">D3-B4</f>
        <v>107</v>
      </c>
      <c r="E4" s="1">
        <f>IF(D4&gt;0,D3-B4,0)</f>
        <v>107</v>
      </c>
      <c r="F4" s="1">
        <f t="shared" ref="F4:F8" si="1">IF(D4&gt;=0,B4,E3)</f>
        <v>8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20.073469387755104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22</v>
      </c>
      <c r="C5" s="1">
        <v>0</v>
      </c>
      <c r="D5" s="27">
        <f t="shared" si="0"/>
        <v>85</v>
      </c>
      <c r="E5" s="1">
        <f t="shared" ref="E5:E7" si="4">IF(D5&gt;0,D4-B5,0)</f>
        <v>85</v>
      </c>
      <c r="F5" s="1">
        <f t="shared" si="1"/>
        <v>22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7.4522187121480927</v>
      </c>
      <c r="M5" s="29"/>
      <c r="N5" s="22" t="s">
        <v>18</v>
      </c>
      <c r="O5" s="41">
        <f>O3*L12*L11</f>
        <v>182013.06122448979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20</v>
      </c>
      <c r="C6" s="1">
        <v>0</v>
      </c>
      <c r="D6" s="27">
        <f>D5-B6</f>
        <v>65</v>
      </c>
      <c r="E6" s="1">
        <f>IF(D6&gt;0,D5-B6,0)</f>
        <v>65</v>
      </c>
      <c r="F6" s="1">
        <f t="shared" si="1"/>
        <v>20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166800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26</v>
      </c>
      <c r="C7" s="1">
        <v>0</v>
      </c>
      <c r="D7" s="27">
        <f t="shared" si="0"/>
        <v>39</v>
      </c>
      <c r="E7" s="1">
        <f t="shared" si="4"/>
        <v>39</v>
      </c>
      <c r="F7" s="1">
        <f t="shared" si="1"/>
        <v>26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474813.06122448982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27</v>
      </c>
      <c r="C8" s="1">
        <v>0</v>
      </c>
      <c r="D8" s="27">
        <f t="shared" si="0"/>
        <v>12</v>
      </c>
      <c r="E8" s="1">
        <f>IF(D8&gt;0,D7-B8,0)</f>
        <v>12</v>
      </c>
      <c r="F8" s="1">
        <f t="shared" si="1"/>
        <v>27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10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33</v>
      </c>
      <c r="C9" s="3">
        <f>$L$3-D7</f>
        <v>161</v>
      </c>
      <c r="D9" s="27">
        <f>D8-B9+C9</f>
        <v>140</v>
      </c>
      <c r="E9" s="3">
        <f>IF(D9&gt;0,D8-B9+C9,0)</f>
        <v>140</v>
      </c>
      <c r="F9" s="1">
        <f>IF(E7-B8-B9&gt;=0,B9,E8)</f>
        <v>12</v>
      </c>
      <c r="G9" s="1">
        <f t="shared" si="2"/>
        <v>21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0.7142857142857143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18</v>
      </c>
      <c r="C10" s="1">
        <v>0</v>
      </c>
      <c r="D10" s="27">
        <f t="shared" ref="D10" si="5">D9-B10</f>
        <v>122</v>
      </c>
      <c r="E10" s="1">
        <f t="shared" ref="E10:E71" si="6">IF(D10&gt;0,D9-B10,0)</f>
        <v>122</v>
      </c>
      <c r="F10" s="1">
        <f t="shared" ref="F10:F71" si="7">IF(D10&gt;=0,B10,E9)</f>
        <v>18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0.97173647824318832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29</v>
      </c>
      <c r="C11" s="1">
        <v>0</v>
      </c>
      <c r="D11" s="27">
        <f t="shared" si="0"/>
        <v>93</v>
      </c>
      <c r="E11" s="1">
        <f t="shared" si="6"/>
        <v>93</v>
      </c>
      <c r="F11" s="1">
        <f t="shared" si="7"/>
        <v>29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3.9568930459536356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6</v>
      </c>
      <c r="C12" s="1">
        <v>0</v>
      </c>
      <c r="D12" s="27">
        <f t="shared" si="0"/>
        <v>87</v>
      </c>
      <c r="E12" s="1">
        <f t="shared" si="6"/>
        <v>87</v>
      </c>
      <c r="F12" s="1">
        <f t="shared" si="7"/>
        <v>6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26</v>
      </c>
      <c r="C13" s="1">
        <v>0</v>
      </c>
      <c r="D13" s="27">
        <f t="shared" si="0"/>
        <v>61</v>
      </c>
      <c r="E13" s="1">
        <f t="shared" si="6"/>
        <v>61</v>
      </c>
      <c r="F13" s="1">
        <f t="shared" si="7"/>
        <v>26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28</v>
      </c>
      <c r="C14" s="1">
        <v>0</v>
      </c>
      <c r="D14" s="27">
        <f t="shared" si="0"/>
        <v>33</v>
      </c>
      <c r="E14" s="1">
        <f t="shared" si="6"/>
        <v>33</v>
      </c>
      <c r="F14" s="1">
        <f t="shared" si="7"/>
        <v>28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16</v>
      </c>
      <c r="C15" s="1">
        <v>0</v>
      </c>
      <c r="D15" s="27">
        <f t="shared" si="0"/>
        <v>17</v>
      </c>
      <c r="E15" s="1">
        <f t="shared" si="6"/>
        <v>17</v>
      </c>
      <c r="F15" s="1">
        <f t="shared" si="7"/>
        <v>16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21</v>
      </c>
      <c r="C16" s="3">
        <f t="shared" ref="C16" si="9">$L$3-D14</f>
        <v>167</v>
      </c>
      <c r="D16" s="27">
        <f t="shared" ref="D16" si="10">D15-B16+C16</f>
        <v>163</v>
      </c>
      <c r="E16" s="3">
        <f t="shared" ref="E16" si="11">IF(D16&gt;0,D15-B16+C16,0)</f>
        <v>163</v>
      </c>
      <c r="F16" s="1">
        <f t="shared" ref="F16" si="12">IF(E14-B15-B16&gt;=0,B16,E15)</f>
        <v>17</v>
      </c>
      <c r="G16" s="1">
        <f t="shared" si="2"/>
        <v>4</v>
      </c>
      <c r="H16" s="1">
        <f t="shared" si="3"/>
        <v>1</v>
      </c>
      <c r="I16" s="1">
        <f t="shared" si="8"/>
        <v>1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21</v>
      </c>
      <c r="C17" s="1">
        <v>0</v>
      </c>
      <c r="D17" s="27">
        <f t="shared" ref="D17" si="13">D16-B17</f>
        <v>142</v>
      </c>
      <c r="E17" s="1">
        <f t="shared" ref="E17:E18" si="14">IF(D17&gt;0,D16-B17,0)</f>
        <v>142</v>
      </c>
      <c r="F17" s="1">
        <f t="shared" ref="F17" si="15">IF(D17&gt;=0,B17,E16)</f>
        <v>21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5</v>
      </c>
      <c r="C18" s="1">
        <v>0</v>
      </c>
      <c r="D18" s="27">
        <f t="shared" si="0"/>
        <v>137</v>
      </c>
      <c r="E18" s="1">
        <f t="shared" si="14"/>
        <v>137</v>
      </c>
      <c r="F18" s="1">
        <f t="shared" si="7"/>
        <v>5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11</v>
      </c>
      <c r="C19" s="1">
        <v>0</v>
      </c>
      <c r="D19" s="27">
        <f t="shared" si="0"/>
        <v>126</v>
      </c>
      <c r="E19" s="1">
        <f t="shared" si="6"/>
        <v>126</v>
      </c>
      <c r="F19" s="1">
        <f t="shared" si="7"/>
        <v>11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21</v>
      </c>
      <c r="C20" s="1">
        <v>0</v>
      </c>
      <c r="D20" s="27">
        <f t="shared" si="0"/>
        <v>105</v>
      </c>
      <c r="E20" s="1">
        <f t="shared" si="6"/>
        <v>105</v>
      </c>
      <c r="F20" s="1">
        <f t="shared" si="7"/>
        <v>21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7</v>
      </c>
      <c r="C21" s="1">
        <v>0</v>
      </c>
      <c r="D21" s="27">
        <f t="shared" si="0"/>
        <v>98</v>
      </c>
      <c r="E21" s="1">
        <f t="shared" si="6"/>
        <v>98</v>
      </c>
      <c r="F21" s="1">
        <f t="shared" si="7"/>
        <v>7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21</v>
      </c>
      <c r="C22" s="1">
        <v>0</v>
      </c>
      <c r="D22" s="27">
        <f t="shared" si="0"/>
        <v>77</v>
      </c>
      <c r="E22" s="1">
        <f t="shared" si="6"/>
        <v>77</v>
      </c>
      <c r="F22" s="1">
        <f t="shared" si="7"/>
        <v>21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15</v>
      </c>
      <c r="C23" s="3">
        <f t="shared" ref="C23" si="16">$L$3-D21</f>
        <v>102</v>
      </c>
      <c r="D23" s="27">
        <f t="shared" ref="D23" si="17">D22-B23+C23</f>
        <v>164</v>
      </c>
      <c r="E23" s="3">
        <f t="shared" ref="E23" si="18">IF(D23&gt;0,D22-B23+C23,0)</f>
        <v>164</v>
      </c>
      <c r="F23" s="1">
        <f t="shared" ref="F23" si="19">IF(E21-B22-B23&gt;=0,B23,E22)</f>
        <v>15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23</v>
      </c>
      <c r="C24" s="1">
        <v>0</v>
      </c>
      <c r="D24" s="27">
        <f t="shared" ref="D24" si="20">D23-B24</f>
        <v>141</v>
      </c>
      <c r="E24" s="1">
        <f t="shared" ref="E24:E25" si="21">IF(D24&gt;0,D23-B24,0)</f>
        <v>141</v>
      </c>
      <c r="F24" s="1">
        <f t="shared" ref="F24" si="22">IF(D24&gt;=0,B24,E23)</f>
        <v>23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29</v>
      </c>
      <c r="C25" s="1">
        <v>0</v>
      </c>
      <c r="D25" s="27">
        <f t="shared" si="0"/>
        <v>112</v>
      </c>
      <c r="E25" s="1">
        <f t="shared" si="21"/>
        <v>112</v>
      </c>
      <c r="F25" s="1">
        <f t="shared" si="7"/>
        <v>29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26</v>
      </c>
      <c r="C26" s="1">
        <v>0</v>
      </c>
      <c r="D26" s="27">
        <f t="shared" si="0"/>
        <v>86</v>
      </c>
      <c r="E26" s="1">
        <f t="shared" si="6"/>
        <v>86</v>
      </c>
      <c r="F26" s="1">
        <f t="shared" si="7"/>
        <v>26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17</v>
      </c>
      <c r="C27" s="1">
        <v>0</v>
      </c>
      <c r="D27" s="27">
        <f t="shared" si="0"/>
        <v>69</v>
      </c>
      <c r="E27" s="1">
        <f t="shared" si="6"/>
        <v>69</v>
      </c>
      <c r="F27" s="1">
        <f t="shared" si="7"/>
        <v>17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33</v>
      </c>
      <c r="C28" s="1">
        <v>0</v>
      </c>
      <c r="D28" s="27">
        <f t="shared" si="0"/>
        <v>36</v>
      </c>
      <c r="E28" s="1">
        <f t="shared" si="6"/>
        <v>36</v>
      </c>
      <c r="F28" s="1">
        <f t="shared" si="7"/>
        <v>33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26</v>
      </c>
      <c r="C29" s="1">
        <v>0</v>
      </c>
      <c r="D29" s="27">
        <f t="shared" si="0"/>
        <v>10</v>
      </c>
      <c r="E29" s="1">
        <f t="shared" si="6"/>
        <v>10</v>
      </c>
      <c r="F29" s="1">
        <f t="shared" si="7"/>
        <v>26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24</v>
      </c>
      <c r="C30" s="3">
        <f t="shared" ref="C30" si="23">$L$3-D28</f>
        <v>164</v>
      </c>
      <c r="D30" s="27">
        <f t="shared" ref="D30" si="24">D29-B30+C30</f>
        <v>150</v>
      </c>
      <c r="E30" s="3">
        <f t="shared" ref="E30" si="25">IF(D30&gt;0,D29-B30+C30,0)</f>
        <v>150</v>
      </c>
      <c r="F30" s="1">
        <f t="shared" ref="F30" si="26">IF(E28-B29-B30&gt;=0,B30,E29)</f>
        <v>10</v>
      </c>
      <c r="G30" s="1">
        <f t="shared" si="2"/>
        <v>14</v>
      </c>
      <c r="H30" s="1">
        <f t="shared" si="3"/>
        <v>1</v>
      </c>
      <c r="I30" s="1">
        <f t="shared" si="8"/>
        <v>1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26</v>
      </c>
      <c r="C31" s="1">
        <v>0</v>
      </c>
      <c r="D31" s="27">
        <f t="shared" ref="D31" si="27">D30-B31</f>
        <v>124</v>
      </c>
      <c r="E31" s="1">
        <f t="shared" ref="E31:E32" si="28">IF(D31&gt;0,D30-B31,0)</f>
        <v>124</v>
      </c>
      <c r="F31" s="1">
        <f t="shared" ref="F31" si="29">IF(D31&gt;=0,B31,E30)</f>
        <v>26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26</v>
      </c>
      <c r="C32" s="1">
        <v>0</v>
      </c>
      <c r="D32" s="27">
        <f t="shared" si="0"/>
        <v>98</v>
      </c>
      <c r="E32" s="1">
        <f t="shared" si="28"/>
        <v>98</v>
      </c>
      <c r="F32" s="1">
        <f t="shared" si="7"/>
        <v>26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11</v>
      </c>
      <c r="C33" s="1">
        <v>0</v>
      </c>
      <c r="D33" s="27">
        <f t="shared" si="0"/>
        <v>87</v>
      </c>
      <c r="E33" s="1">
        <f t="shared" si="6"/>
        <v>87</v>
      </c>
      <c r="F33" s="1">
        <f t="shared" si="7"/>
        <v>11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37</v>
      </c>
      <c r="C34" s="1">
        <v>0</v>
      </c>
      <c r="D34" s="27">
        <f t="shared" si="0"/>
        <v>50</v>
      </c>
      <c r="E34" s="1">
        <f t="shared" si="6"/>
        <v>50</v>
      </c>
      <c r="F34" s="1">
        <f t="shared" si="7"/>
        <v>37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33</v>
      </c>
      <c r="C35" s="1">
        <v>0</v>
      </c>
      <c r="D35" s="27">
        <f t="shared" si="0"/>
        <v>17</v>
      </c>
      <c r="E35" s="1">
        <f t="shared" si="6"/>
        <v>17</v>
      </c>
      <c r="F35" s="1">
        <f t="shared" si="7"/>
        <v>33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22</v>
      </c>
      <c r="C36" s="1">
        <v>0</v>
      </c>
      <c r="D36" s="27">
        <f t="shared" si="0"/>
        <v>-5</v>
      </c>
      <c r="E36" s="1">
        <f t="shared" si="6"/>
        <v>0</v>
      </c>
      <c r="F36" s="1">
        <f t="shared" si="7"/>
        <v>17</v>
      </c>
      <c r="G36" s="1">
        <f t="shared" si="2"/>
        <v>5</v>
      </c>
      <c r="H36" s="1">
        <f t="shared" si="3"/>
        <v>1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15</v>
      </c>
      <c r="C37" s="3">
        <f t="shared" ref="C37" si="30">$L$3-D35</f>
        <v>183</v>
      </c>
      <c r="D37" s="27">
        <f t="shared" ref="D37" si="31">D36-B37+C37</f>
        <v>163</v>
      </c>
      <c r="E37" s="3">
        <f t="shared" ref="E37" si="32">IF(D37&gt;0,D36-B37+C37,0)</f>
        <v>163</v>
      </c>
      <c r="F37" s="1">
        <f t="shared" ref="F37" si="33">IF(E35-B36-B37&gt;=0,B37,E36)</f>
        <v>0</v>
      </c>
      <c r="G37" s="1">
        <f t="shared" si="2"/>
        <v>15</v>
      </c>
      <c r="H37" s="1">
        <f t="shared" si="3"/>
        <v>1</v>
      </c>
      <c r="I37" s="1">
        <f t="shared" si="8"/>
        <v>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22</v>
      </c>
      <c r="C38" s="1">
        <v>0</v>
      </c>
      <c r="D38" s="27">
        <f t="shared" ref="D38" si="34">D37-B38</f>
        <v>141</v>
      </c>
      <c r="E38" s="1">
        <f t="shared" ref="E38:E39" si="35">IF(D38&gt;0,D37-B38,0)</f>
        <v>141</v>
      </c>
      <c r="F38" s="1">
        <f t="shared" ref="F38" si="36">IF(D38&gt;=0,B38,E37)</f>
        <v>22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13</v>
      </c>
      <c r="C39" s="1">
        <v>0</v>
      </c>
      <c r="D39" s="27">
        <f t="shared" si="0"/>
        <v>128</v>
      </c>
      <c r="E39" s="1">
        <f t="shared" si="35"/>
        <v>128</v>
      </c>
      <c r="F39" s="1">
        <f t="shared" si="7"/>
        <v>13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16</v>
      </c>
      <c r="C40" s="1">
        <v>0</v>
      </c>
      <c r="D40" s="27">
        <f t="shared" si="0"/>
        <v>112</v>
      </c>
      <c r="E40" s="1">
        <f t="shared" si="6"/>
        <v>112</v>
      </c>
      <c r="F40" s="1">
        <f t="shared" si="7"/>
        <v>16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10</v>
      </c>
      <c r="C41" s="1">
        <v>0</v>
      </c>
      <c r="D41" s="27">
        <f t="shared" si="0"/>
        <v>102</v>
      </c>
      <c r="E41" s="1">
        <f t="shared" si="6"/>
        <v>102</v>
      </c>
      <c r="F41" s="1">
        <f t="shared" si="7"/>
        <v>10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31</v>
      </c>
      <c r="C42" s="1">
        <v>0</v>
      </c>
      <c r="D42" s="27">
        <f t="shared" si="0"/>
        <v>71</v>
      </c>
      <c r="E42" s="1">
        <f t="shared" si="6"/>
        <v>71</v>
      </c>
      <c r="F42" s="1">
        <f t="shared" si="7"/>
        <v>31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17</v>
      </c>
      <c r="C43" s="1">
        <v>0</v>
      </c>
      <c r="D43" s="27">
        <f>D42-B43</f>
        <v>54</v>
      </c>
      <c r="E43" s="1">
        <f t="shared" si="6"/>
        <v>54</v>
      </c>
      <c r="F43" s="1">
        <f t="shared" si="7"/>
        <v>17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22</v>
      </c>
      <c r="C44" s="3">
        <f t="shared" ref="C44" si="37">$L$3-D42</f>
        <v>129</v>
      </c>
      <c r="D44" s="27">
        <f>D43-B44+C44</f>
        <v>161</v>
      </c>
      <c r="E44" s="3">
        <f t="shared" ref="E44" si="38">IF(D44&gt;0,D43-B44+C44,0)</f>
        <v>161</v>
      </c>
      <c r="F44" s="1">
        <f t="shared" ref="F44" si="39">IF(E42-B43-B44&gt;=0,B44,E43)</f>
        <v>22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30</v>
      </c>
      <c r="C45" s="1">
        <v>0</v>
      </c>
      <c r="D45" s="27">
        <f t="shared" ref="D45" si="40">D44-B45</f>
        <v>131</v>
      </c>
      <c r="E45" s="1">
        <f t="shared" ref="E45:E46" si="41">IF(D45&gt;0,D44-B45,0)</f>
        <v>131</v>
      </c>
      <c r="F45" s="1">
        <f t="shared" ref="F45" si="42">IF(D45&gt;=0,B45,E44)</f>
        <v>30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11</v>
      </c>
      <c r="C46" s="1">
        <v>0</v>
      </c>
      <c r="D46" s="27">
        <f t="shared" si="0"/>
        <v>120</v>
      </c>
      <c r="E46" s="1">
        <f t="shared" si="41"/>
        <v>120</v>
      </c>
      <c r="F46" s="1">
        <f t="shared" si="7"/>
        <v>11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6</v>
      </c>
      <c r="C47" s="1">
        <v>0</v>
      </c>
      <c r="D47" s="27">
        <f t="shared" si="0"/>
        <v>114</v>
      </c>
      <c r="E47" s="1">
        <f t="shared" si="6"/>
        <v>114</v>
      </c>
      <c r="F47" s="1">
        <f t="shared" si="7"/>
        <v>6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28</v>
      </c>
      <c r="C48" s="1">
        <v>0</v>
      </c>
      <c r="D48" s="27">
        <f t="shared" si="0"/>
        <v>86</v>
      </c>
      <c r="E48" s="1">
        <f t="shared" si="6"/>
        <v>86</v>
      </c>
      <c r="F48" s="1">
        <f t="shared" si="7"/>
        <v>28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16</v>
      </c>
      <c r="C49" s="1">
        <v>0</v>
      </c>
      <c r="D49" s="27">
        <f t="shared" si="0"/>
        <v>70</v>
      </c>
      <c r="E49" s="1">
        <f t="shared" si="6"/>
        <v>70</v>
      </c>
      <c r="F49" s="1">
        <f t="shared" si="7"/>
        <v>16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25</v>
      </c>
      <c r="C50" s="1">
        <v>0</v>
      </c>
      <c r="D50" s="27">
        <f t="shared" si="0"/>
        <v>45</v>
      </c>
      <c r="E50" s="1">
        <f t="shared" si="6"/>
        <v>45</v>
      </c>
      <c r="F50" s="1">
        <f t="shared" si="7"/>
        <v>25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8</v>
      </c>
      <c r="C51" s="3">
        <f t="shared" ref="C51" si="43">$L$3-D49</f>
        <v>130</v>
      </c>
      <c r="D51" s="27">
        <f t="shared" ref="D51" si="44">D50-B51+C51</f>
        <v>167</v>
      </c>
      <c r="E51" s="3">
        <f t="shared" ref="E51" si="45">IF(D51&gt;0,D50-B51+C51,0)</f>
        <v>167</v>
      </c>
      <c r="F51" s="1">
        <f t="shared" ref="F51" si="46">IF(E49-B50-B51&gt;=0,B51,E50)</f>
        <v>8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10</v>
      </c>
      <c r="C52" s="1">
        <v>0</v>
      </c>
      <c r="D52" s="27">
        <f t="shared" ref="D52" si="47">D51-B52</f>
        <v>157</v>
      </c>
      <c r="E52" s="1">
        <f t="shared" ref="E52:E53" si="48">IF(D52&gt;0,D51-B52,0)</f>
        <v>157</v>
      </c>
      <c r="F52" s="1">
        <f t="shared" ref="F52" si="49">IF(D52&gt;=0,B52,E51)</f>
        <v>10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17</v>
      </c>
      <c r="C53" s="1">
        <v>0</v>
      </c>
      <c r="D53" s="27">
        <f t="shared" si="0"/>
        <v>140</v>
      </c>
      <c r="E53" s="1">
        <f t="shared" si="48"/>
        <v>140</v>
      </c>
      <c r="F53" s="1">
        <f t="shared" si="7"/>
        <v>17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10</v>
      </c>
      <c r="C54" s="1">
        <v>0</v>
      </c>
      <c r="D54" s="27">
        <f t="shared" si="0"/>
        <v>130</v>
      </c>
      <c r="E54" s="1">
        <f t="shared" si="6"/>
        <v>130</v>
      </c>
      <c r="F54" s="1">
        <f t="shared" si="7"/>
        <v>10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23</v>
      </c>
      <c r="C55" s="1">
        <v>0</v>
      </c>
      <c r="D55" s="27">
        <f t="shared" si="0"/>
        <v>107</v>
      </c>
      <c r="E55" s="1">
        <f t="shared" si="6"/>
        <v>107</v>
      </c>
      <c r="F55" s="1">
        <f t="shared" si="7"/>
        <v>23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14</v>
      </c>
      <c r="C56" s="1">
        <v>0</v>
      </c>
      <c r="D56" s="27">
        <f t="shared" si="0"/>
        <v>93</v>
      </c>
      <c r="E56" s="1">
        <f t="shared" si="6"/>
        <v>93</v>
      </c>
      <c r="F56" s="1">
        <f t="shared" si="7"/>
        <v>14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22</v>
      </c>
      <c r="C57" s="1">
        <v>0</v>
      </c>
      <c r="D57" s="27">
        <f t="shared" si="0"/>
        <v>71</v>
      </c>
      <c r="E57" s="1">
        <f t="shared" si="6"/>
        <v>71</v>
      </c>
      <c r="F57" s="1">
        <f t="shared" si="7"/>
        <v>22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24</v>
      </c>
      <c r="C58" s="3">
        <f t="shared" ref="C58" si="50">$L$3-D56</f>
        <v>107</v>
      </c>
      <c r="D58" s="27">
        <f t="shared" ref="D58" si="51">D57-B58+C58</f>
        <v>154</v>
      </c>
      <c r="E58" s="3">
        <f t="shared" ref="E58" si="52">IF(D58&gt;0,D57-B58+C58,0)</f>
        <v>154</v>
      </c>
      <c r="F58" s="1">
        <f t="shared" ref="F58" si="53">IF(E56-B57-B58&gt;=0,B58,E57)</f>
        <v>24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25</v>
      </c>
      <c r="C59" s="1">
        <v>0</v>
      </c>
      <c r="D59" s="27">
        <f t="shared" ref="D59" si="54">D58-B59</f>
        <v>129</v>
      </c>
      <c r="E59" s="1">
        <f t="shared" ref="E59:E60" si="55">IF(D59&gt;0,D58-B59,0)</f>
        <v>129</v>
      </c>
      <c r="F59" s="1">
        <f t="shared" ref="F59" si="56">IF(D59&gt;=0,B59,E58)</f>
        <v>25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21</v>
      </c>
      <c r="C60" s="1">
        <v>0</v>
      </c>
      <c r="D60" s="27">
        <f t="shared" si="0"/>
        <v>108</v>
      </c>
      <c r="E60" s="1">
        <f t="shared" si="55"/>
        <v>108</v>
      </c>
      <c r="F60" s="1">
        <f t="shared" si="7"/>
        <v>21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29</v>
      </c>
      <c r="C61" s="1">
        <v>0</v>
      </c>
      <c r="D61" s="27">
        <f t="shared" si="0"/>
        <v>79</v>
      </c>
      <c r="E61" s="1">
        <f t="shared" si="6"/>
        <v>79</v>
      </c>
      <c r="F61" s="1">
        <f t="shared" si="7"/>
        <v>29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25</v>
      </c>
      <c r="C62" s="1">
        <v>0</v>
      </c>
      <c r="D62" s="27">
        <f t="shared" si="0"/>
        <v>54</v>
      </c>
      <c r="E62" s="1">
        <f t="shared" si="6"/>
        <v>54</v>
      </c>
      <c r="F62" s="1">
        <f t="shared" si="7"/>
        <v>25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20</v>
      </c>
      <c r="C63" s="1">
        <v>0</v>
      </c>
      <c r="D63" s="27">
        <f t="shared" si="0"/>
        <v>34</v>
      </c>
      <c r="E63" s="1">
        <f t="shared" si="6"/>
        <v>34</v>
      </c>
      <c r="F63" s="1">
        <f t="shared" si="7"/>
        <v>20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24</v>
      </c>
      <c r="C64" s="1">
        <v>0</v>
      </c>
      <c r="D64" s="27">
        <f t="shared" si="0"/>
        <v>10</v>
      </c>
      <c r="E64" s="1">
        <f t="shared" si="6"/>
        <v>10</v>
      </c>
      <c r="F64" s="1">
        <f t="shared" si="7"/>
        <v>24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33</v>
      </c>
      <c r="C65" s="3">
        <f t="shared" ref="C65" si="57">$L$3-D63</f>
        <v>166</v>
      </c>
      <c r="D65" s="27">
        <f t="shared" ref="D65" si="58">D64-B65+C65</f>
        <v>143</v>
      </c>
      <c r="E65" s="3">
        <f t="shared" ref="E65" si="59">IF(D65&gt;0,D64-B65+C65,0)</f>
        <v>143</v>
      </c>
      <c r="F65" s="1">
        <f t="shared" ref="F65" si="60">IF(E63-B64-B65&gt;=0,B65,E64)</f>
        <v>10</v>
      </c>
      <c r="G65" s="1">
        <f t="shared" si="2"/>
        <v>23</v>
      </c>
      <c r="H65" s="1">
        <f t="shared" si="3"/>
        <v>1</v>
      </c>
      <c r="I65" s="1">
        <f t="shared" si="8"/>
        <v>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19</v>
      </c>
      <c r="C66" s="1">
        <v>0</v>
      </c>
      <c r="D66" s="27">
        <f t="shared" ref="D66" si="61">D65-B66</f>
        <v>124</v>
      </c>
      <c r="E66" s="1">
        <f t="shared" ref="E66:E67" si="62">IF(D66&gt;0,D65-B66,0)</f>
        <v>124</v>
      </c>
      <c r="F66" s="1">
        <f t="shared" ref="F66" si="63">IF(D66&gt;=0,B66,E65)</f>
        <v>19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15</v>
      </c>
      <c r="C67" s="1">
        <v>0</v>
      </c>
      <c r="D67" s="27">
        <f t="shared" si="0"/>
        <v>109</v>
      </c>
      <c r="E67" s="1">
        <f t="shared" si="62"/>
        <v>109</v>
      </c>
      <c r="F67" s="1">
        <f t="shared" si="7"/>
        <v>15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22</v>
      </c>
      <c r="C68" s="1">
        <v>0</v>
      </c>
      <c r="D68" s="27">
        <f t="shared" ref="D68:D131" si="64">D67-B68</f>
        <v>87</v>
      </c>
      <c r="E68" s="1">
        <f t="shared" si="6"/>
        <v>87</v>
      </c>
      <c r="F68" s="1">
        <f t="shared" si="7"/>
        <v>22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36</v>
      </c>
      <c r="C69" s="1">
        <v>0</v>
      </c>
      <c r="D69" s="27">
        <f t="shared" si="64"/>
        <v>51</v>
      </c>
      <c r="E69" s="1">
        <f t="shared" si="6"/>
        <v>51</v>
      </c>
      <c r="F69" s="1">
        <f t="shared" si="7"/>
        <v>36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19</v>
      </c>
      <c r="C70" s="1">
        <v>0</v>
      </c>
      <c r="D70" s="27">
        <f t="shared" si="64"/>
        <v>32</v>
      </c>
      <c r="E70" s="1">
        <f t="shared" si="6"/>
        <v>32</v>
      </c>
      <c r="F70" s="1">
        <f t="shared" si="7"/>
        <v>19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11</v>
      </c>
      <c r="C71" s="1">
        <v>0</v>
      </c>
      <c r="D71" s="27">
        <f t="shared" si="64"/>
        <v>21</v>
      </c>
      <c r="E71" s="1">
        <f t="shared" si="6"/>
        <v>21</v>
      </c>
      <c r="F71" s="1">
        <f t="shared" si="7"/>
        <v>11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22</v>
      </c>
      <c r="C72" s="3">
        <f t="shared" ref="C72" si="67">$L$3-D70</f>
        <v>168</v>
      </c>
      <c r="D72" s="27">
        <f t="shared" ref="D72" si="68">D71-B72+C72</f>
        <v>167</v>
      </c>
      <c r="E72" s="3">
        <f t="shared" ref="E72" si="69">IF(D72&gt;0,D71-B72+C72,0)</f>
        <v>167</v>
      </c>
      <c r="F72" s="1">
        <f t="shared" ref="F72" si="70">IF(E70-B71-B72&gt;=0,B72,E71)</f>
        <v>21</v>
      </c>
      <c r="G72" s="1">
        <f t="shared" si="65"/>
        <v>1</v>
      </c>
      <c r="H72" s="1">
        <f t="shared" si="66"/>
        <v>1</v>
      </c>
      <c r="I72" s="1">
        <f t="shared" si="8"/>
        <v>1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26</v>
      </c>
      <c r="C73" s="1">
        <v>0</v>
      </c>
      <c r="D73" s="27">
        <f t="shared" ref="D73" si="71">D72-B73</f>
        <v>141</v>
      </c>
      <c r="E73" s="1">
        <f t="shared" ref="E73:E134" si="72">IF(D73&gt;0,D72-B73,0)</f>
        <v>141</v>
      </c>
      <c r="F73" s="1">
        <f t="shared" ref="F73:F134" si="73">IF(D73&gt;=0,B73,E72)</f>
        <v>26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29</v>
      </c>
      <c r="C74" s="1">
        <v>0</v>
      </c>
      <c r="D74" s="27">
        <f t="shared" si="64"/>
        <v>112</v>
      </c>
      <c r="E74" s="1">
        <f t="shared" si="72"/>
        <v>112</v>
      </c>
      <c r="F74" s="1">
        <f t="shared" si="73"/>
        <v>29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25</v>
      </c>
      <c r="C75" s="1">
        <v>0</v>
      </c>
      <c r="D75" s="27">
        <f t="shared" si="64"/>
        <v>87</v>
      </c>
      <c r="E75" s="1">
        <f t="shared" si="72"/>
        <v>87</v>
      </c>
      <c r="F75" s="1">
        <f t="shared" si="73"/>
        <v>25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31</v>
      </c>
      <c r="C76" s="1">
        <v>0</v>
      </c>
      <c r="D76" s="27">
        <f t="shared" si="64"/>
        <v>56</v>
      </c>
      <c r="E76" s="1">
        <f t="shared" si="72"/>
        <v>56</v>
      </c>
      <c r="F76" s="1">
        <f t="shared" si="73"/>
        <v>31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40</v>
      </c>
      <c r="C77" s="1">
        <v>0</v>
      </c>
      <c r="D77" s="27">
        <f t="shared" si="64"/>
        <v>16</v>
      </c>
      <c r="E77" s="1">
        <f t="shared" si="72"/>
        <v>16</v>
      </c>
      <c r="F77" s="1">
        <f t="shared" si="73"/>
        <v>40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25</v>
      </c>
      <c r="C78" s="1">
        <v>0</v>
      </c>
      <c r="D78" s="27">
        <f t="shared" si="64"/>
        <v>-9</v>
      </c>
      <c r="E78" s="1">
        <f t="shared" si="72"/>
        <v>0</v>
      </c>
      <c r="F78" s="1">
        <f t="shared" si="73"/>
        <v>16</v>
      </c>
      <c r="G78" s="1">
        <f t="shared" si="65"/>
        <v>9</v>
      </c>
      <c r="H78" s="1">
        <f t="shared" si="66"/>
        <v>1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17</v>
      </c>
      <c r="C79" s="3">
        <f t="shared" ref="C79" si="76">$L$3-D77</f>
        <v>184</v>
      </c>
      <c r="D79" s="27">
        <f t="shared" ref="D79" si="77">D78-B79+C79</f>
        <v>158</v>
      </c>
      <c r="E79" s="3">
        <f t="shared" ref="E79" si="78">IF(D79&gt;0,D78-B79+C79,0)</f>
        <v>158</v>
      </c>
      <c r="F79" s="1">
        <f t="shared" ref="F79" si="79">IF(E77-B78-B79&gt;=0,B79,E78)</f>
        <v>0</v>
      </c>
      <c r="G79" s="1">
        <f t="shared" si="65"/>
        <v>17</v>
      </c>
      <c r="H79" s="1">
        <f t="shared" si="66"/>
        <v>1</v>
      </c>
      <c r="I79" s="1">
        <f t="shared" si="75"/>
        <v>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27</v>
      </c>
      <c r="C80" s="1">
        <v>0</v>
      </c>
      <c r="D80" s="27">
        <f t="shared" ref="D80" si="80">D79-B80</f>
        <v>131</v>
      </c>
      <c r="E80" s="1">
        <f t="shared" ref="E80:E81" si="81">IF(D80&gt;0,D79-B80,0)</f>
        <v>131</v>
      </c>
      <c r="F80" s="1">
        <f t="shared" ref="F80" si="82">IF(D80&gt;=0,B80,E79)</f>
        <v>27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16</v>
      </c>
      <c r="C81" s="1">
        <v>0</v>
      </c>
      <c r="D81" s="27">
        <f t="shared" si="64"/>
        <v>115</v>
      </c>
      <c r="E81" s="1">
        <f t="shared" si="81"/>
        <v>115</v>
      </c>
      <c r="F81" s="1">
        <f t="shared" si="73"/>
        <v>16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17</v>
      </c>
      <c r="C82" s="1">
        <v>0</v>
      </c>
      <c r="D82" s="27">
        <f t="shared" si="64"/>
        <v>98</v>
      </c>
      <c r="E82" s="1">
        <f t="shared" si="72"/>
        <v>98</v>
      </c>
      <c r="F82" s="1">
        <f t="shared" si="73"/>
        <v>17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11</v>
      </c>
      <c r="C83" s="1">
        <v>0</v>
      </c>
      <c r="D83" s="27">
        <f t="shared" si="64"/>
        <v>87</v>
      </c>
      <c r="E83" s="1">
        <f t="shared" si="72"/>
        <v>87</v>
      </c>
      <c r="F83" s="1">
        <f t="shared" si="73"/>
        <v>11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28</v>
      </c>
      <c r="C84" s="1">
        <v>0</v>
      </c>
      <c r="D84" s="27">
        <f t="shared" si="64"/>
        <v>59</v>
      </c>
      <c r="E84" s="1">
        <f t="shared" si="72"/>
        <v>59</v>
      </c>
      <c r="F84" s="1">
        <f t="shared" si="73"/>
        <v>28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25</v>
      </c>
      <c r="C85" s="1">
        <v>0</v>
      </c>
      <c r="D85" s="27">
        <f t="shared" si="64"/>
        <v>34</v>
      </c>
      <c r="E85" s="1">
        <f t="shared" si="72"/>
        <v>34</v>
      </c>
      <c r="F85" s="1">
        <f t="shared" si="73"/>
        <v>25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19</v>
      </c>
      <c r="C86" s="3">
        <f t="shared" ref="C86" si="83">$L$3-D84</f>
        <v>141</v>
      </c>
      <c r="D86" s="27">
        <f t="shared" ref="D86" si="84">D85-B86+C86</f>
        <v>156</v>
      </c>
      <c r="E86" s="3">
        <f t="shared" ref="E86" si="85">IF(D86&gt;0,D85-B86+C86,0)</f>
        <v>156</v>
      </c>
      <c r="F86" s="1">
        <f t="shared" ref="F86" si="86">IF(E84-B85-B86&gt;=0,B86,E85)</f>
        <v>19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20</v>
      </c>
      <c r="C87" s="1">
        <v>0</v>
      </c>
      <c r="D87" s="27">
        <f t="shared" ref="D87" si="87">D86-B87</f>
        <v>136</v>
      </c>
      <c r="E87" s="1">
        <f t="shared" ref="E87:E88" si="88">IF(D87&gt;0,D86-B87,0)</f>
        <v>136</v>
      </c>
      <c r="F87" s="1">
        <f t="shared" ref="F87" si="89">IF(D87&gt;=0,B87,E86)</f>
        <v>20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31</v>
      </c>
      <c r="C88" s="1">
        <v>0</v>
      </c>
      <c r="D88" s="27">
        <f t="shared" si="64"/>
        <v>105</v>
      </c>
      <c r="E88" s="1">
        <f t="shared" si="88"/>
        <v>105</v>
      </c>
      <c r="F88" s="1">
        <f t="shared" si="73"/>
        <v>31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17</v>
      </c>
      <c r="C89" s="1">
        <v>0</v>
      </c>
      <c r="D89" s="27">
        <f t="shared" si="64"/>
        <v>88</v>
      </c>
      <c r="E89" s="1">
        <f t="shared" si="72"/>
        <v>88</v>
      </c>
      <c r="F89" s="1">
        <f t="shared" si="73"/>
        <v>17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18</v>
      </c>
      <c r="C90" s="1">
        <v>0</v>
      </c>
      <c r="D90" s="27">
        <f t="shared" si="64"/>
        <v>70</v>
      </c>
      <c r="E90" s="1">
        <f t="shared" si="72"/>
        <v>70</v>
      </c>
      <c r="F90" s="1">
        <f t="shared" si="73"/>
        <v>18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29</v>
      </c>
      <c r="C91" s="1">
        <v>0</v>
      </c>
      <c r="D91" s="27">
        <f t="shared" si="64"/>
        <v>41</v>
      </c>
      <c r="E91" s="1">
        <f t="shared" si="72"/>
        <v>41</v>
      </c>
      <c r="F91" s="1">
        <f t="shared" si="73"/>
        <v>29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15</v>
      </c>
      <c r="C92" s="1">
        <v>0</v>
      </c>
      <c r="D92" s="27">
        <f t="shared" si="64"/>
        <v>26</v>
      </c>
      <c r="E92" s="1">
        <f t="shared" si="72"/>
        <v>26</v>
      </c>
      <c r="F92" s="1">
        <f t="shared" si="73"/>
        <v>15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7</v>
      </c>
      <c r="C93" s="3">
        <f t="shared" ref="C93" si="91">$L$3-D91</f>
        <v>159</v>
      </c>
      <c r="D93" s="27">
        <f t="shared" ref="D93" si="92">D92-B93+C93</f>
        <v>178</v>
      </c>
      <c r="E93" s="3">
        <f t="shared" ref="E93" si="93">IF(D93&gt;0,D92-B93+C93,0)</f>
        <v>178</v>
      </c>
      <c r="F93" s="1">
        <f t="shared" ref="F93" si="94">IF(E91-B92-B93&gt;=0,B93,E92)</f>
        <v>7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33</v>
      </c>
      <c r="C94" s="1">
        <v>0</v>
      </c>
      <c r="D94" s="27">
        <f t="shared" ref="D94" si="95">D93-B94</f>
        <v>145</v>
      </c>
      <c r="E94" s="1">
        <f t="shared" ref="E94:E95" si="96">IF(D94&gt;0,D93-B94,0)</f>
        <v>145</v>
      </c>
      <c r="F94" s="1">
        <f t="shared" ref="F94" si="97">IF(D94&gt;=0,B94,E93)</f>
        <v>33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15</v>
      </c>
      <c r="C95" s="1">
        <v>0</v>
      </c>
      <c r="D95" s="27">
        <f t="shared" si="64"/>
        <v>130</v>
      </c>
      <c r="E95" s="1">
        <f t="shared" si="96"/>
        <v>130</v>
      </c>
      <c r="F95" s="1">
        <f t="shared" si="73"/>
        <v>15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18</v>
      </c>
      <c r="C96" s="1">
        <v>0</v>
      </c>
      <c r="D96" s="27">
        <f t="shared" si="64"/>
        <v>112</v>
      </c>
      <c r="E96" s="1">
        <f t="shared" si="72"/>
        <v>112</v>
      </c>
      <c r="F96" s="1">
        <f t="shared" si="73"/>
        <v>18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20</v>
      </c>
      <c r="C97" s="1">
        <v>0</v>
      </c>
      <c r="D97" s="27">
        <f t="shared" si="64"/>
        <v>92</v>
      </c>
      <c r="E97" s="1">
        <f t="shared" si="72"/>
        <v>92</v>
      </c>
      <c r="F97" s="1">
        <f t="shared" si="73"/>
        <v>20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26</v>
      </c>
      <c r="C98" s="1">
        <v>0</v>
      </c>
      <c r="D98" s="27">
        <f t="shared" si="64"/>
        <v>66</v>
      </c>
      <c r="E98" s="1">
        <f t="shared" si="72"/>
        <v>66</v>
      </c>
      <c r="F98" s="1">
        <f t="shared" si="73"/>
        <v>26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28</v>
      </c>
      <c r="C99" s="1">
        <v>0</v>
      </c>
      <c r="D99" s="27">
        <f t="shared" si="64"/>
        <v>38</v>
      </c>
      <c r="E99" s="1">
        <f t="shared" si="72"/>
        <v>38</v>
      </c>
      <c r="F99" s="1">
        <f t="shared" si="73"/>
        <v>28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10</v>
      </c>
      <c r="C100" s="3">
        <f t="shared" ref="C100" si="98">$L$3-D98</f>
        <v>134</v>
      </c>
      <c r="D100" s="27">
        <f t="shared" ref="D100" si="99">D99-B100+C100</f>
        <v>162</v>
      </c>
      <c r="E100" s="3">
        <f t="shared" ref="E100" si="100">IF(D100&gt;0,D99-B100+C100,0)</f>
        <v>162</v>
      </c>
      <c r="F100" s="1">
        <f t="shared" ref="F100" si="101">IF(E98-B99-B100&gt;=0,B100,E99)</f>
        <v>10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28</v>
      </c>
      <c r="C101" s="1">
        <v>0</v>
      </c>
      <c r="D101" s="27">
        <f t="shared" ref="D101" si="102">D100-B101</f>
        <v>134</v>
      </c>
      <c r="E101" s="1">
        <f t="shared" ref="E101:E102" si="103">IF(D101&gt;0,D100-B101,0)</f>
        <v>134</v>
      </c>
      <c r="F101" s="1">
        <f t="shared" ref="F101" si="104">IF(D101&gt;=0,B101,E100)</f>
        <v>28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38</v>
      </c>
      <c r="C102" s="1">
        <v>0</v>
      </c>
      <c r="D102" s="27">
        <f t="shared" si="64"/>
        <v>96</v>
      </c>
      <c r="E102" s="1">
        <f t="shared" si="103"/>
        <v>96</v>
      </c>
      <c r="F102" s="1">
        <f t="shared" si="73"/>
        <v>38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23</v>
      </c>
      <c r="C103" s="1">
        <v>0</v>
      </c>
      <c r="D103" s="27">
        <f t="shared" si="64"/>
        <v>73</v>
      </c>
      <c r="E103" s="1">
        <f t="shared" si="72"/>
        <v>73</v>
      </c>
      <c r="F103" s="1">
        <f t="shared" si="73"/>
        <v>23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10</v>
      </c>
      <c r="C104" s="1">
        <v>0</v>
      </c>
      <c r="D104" s="27">
        <f t="shared" si="64"/>
        <v>63</v>
      </c>
      <c r="E104" s="1">
        <f t="shared" si="72"/>
        <v>63</v>
      </c>
      <c r="F104" s="1">
        <f t="shared" si="73"/>
        <v>10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21</v>
      </c>
      <c r="C105" s="1">
        <v>0</v>
      </c>
      <c r="D105" s="27">
        <f t="shared" si="64"/>
        <v>42</v>
      </c>
      <c r="E105" s="1">
        <f t="shared" si="72"/>
        <v>42</v>
      </c>
      <c r="F105" s="1">
        <f t="shared" si="73"/>
        <v>21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30</v>
      </c>
      <c r="C106" s="1">
        <v>0</v>
      </c>
      <c r="D106" s="27">
        <f t="shared" si="64"/>
        <v>12</v>
      </c>
      <c r="E106" s="1">
        <f t="shared" si="72"/>
        <v>12</v>
      </c>
      <c r="F106" s="1">
        <f t="shared" si="73"/>
        <v>30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31</v>
      </c>
      <c r="C107" s="3">
        <f t="shared" ref="C107" si="106">$L$3-D105</f>
        <v>158</v>
      </c>
      <c r="D107" s="27">
        <f t="shared" ref="D107" si="107">D106-B107+C107</f>
        <v>139</v>
      </c>
      <c r="E107" s="3">
        <f t="shared" ref="E107" si="108">IF(D107&gt;0,D106-B107+C107,0)</f>
        <v>139</v>
      </c>
      <c r="F107" s="1">
        <f t="shared" ref="F107" si="109">IF(E105-B106-B107&gt;=0,B107,E106)</f>
        <v>12</v>
      </c>
      <c r="G107" s="1">
        <f t="shared" si="65"/>
        <v>19</v>
      </c>
      <c r="H107" s="1">
        <f t="shared" si="66"/>
        <v>1</v>
      </c>
      <c r="I107" s="1">
        <f t="shared" si="105"/>
        <v>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16</v>
      </c>
      <c r="C108" s="1">
        <v>0</v>
      </c>
      <c r="D108" s="27">
        <f t="shared" ref="D108" si="110">D107-B108</f>
        <v>123</v>
      </c>
      <c r="E108" s="1">
        <f t="shared" ref="E108:E109" si="111">IF(D108&gt;0,D107-B108,0)</f>
        <v>123</v>
      </c>
      <c r="F108" s="1">
        <f t="shared" ref="F108" si="112">IF(D108&gt;=0,B108,E107)</f>
        <v>16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21</v>
      </c>
      <c r="C109" s="1">
        <v>0</v>
      </c>
      <c r="D109" s="27">
        <f t="shared" si="64"/>
        <v>102</v>
      </c>
      <c r="E109" s="1">
        <f t="shared" si="111"/>
        <v>102</v>
      </c>
      <c r="F109" s="1">
        <f t="shared" si="73"/>
        <v>21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29</v>
      </c>
      <c r="C110" s="1">
        <v>0</v>
      </c>
      <c r="D110" s="27">
        <f t="shared" si="64"/>
        <v>73</v>
      </c>
      <c r="E110" s="1">
        <f t="shared" si="72"/>
        <v>73</v>
      </c>
      <c r="F110" s="1">
        <f t="shared" si="73"/>
        <v>29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20</v>
      </c>
      <c r="C111" s="1">
        <v>0</v>
      </c>
      <c r="D111" s="27">
        <f t="shared" si="64"/>
        <v>53</v>
      </c>
      <c r="E111" s="1">
        <f t="shared" si="72"/>
        <v>53</v>
      </c>
      <c r="F111" s="1">
        <f t="shared" si="73"/>
        <v>20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18</v>
      </c>
      <c r="C112" s="1">
        <v>0</v>
      </c>
      <c r="D112" s="27">
        <f t="shared" si="64"/>
        <v>35</v>
      </c>
      <c r="E112" s="1">
        <f t="shared" si="72"/>
        <v>35</v>
      </c>
      <c r="F112" s="1">
        <f t="shared" si="73"/>
        <v>18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13</v>
      </c>
      <c r="C113" s="1">
        <v>0</v>
      </c>
      <c r="D113" s="27">
        <f t="shared" si="64"/>
        <v>22</v>
      </c>
      <c r="E113" s="1">
        <f t="shared" si="72"/>
        <v>22</v>
      </c>
      <c r="F113" s="1">
        <f t="shared" si="73"/>
        <v>13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27</v>
      </c>
      <c r="C114" s="3">
        <f t="shared" ref="C114" si="113">$L$3-D112</f>
        <v>165</v>
      </c>
      <c r="D114" s="27">
        <f t="shared" ref="D114" si="114">D113-B114+C114</f>
        <v>160</v>
      </c>
      <c r="E114" s="3">
        <f t="shared" ref="E114" si="115">IF(D114&gt;0,D113-B114+C114,0)</f>
        <v>160</v>
      </c>
      <c r="F114" s="1">
        <f t="shared" ref="F114" si="116">IF(E112-B113-B114&gt;=0,B114,E113)</f>
        <v>22</v>
      </c>
      <c r="G114" s="1">
        <f t="shared" si="65"/>
        <v>5</v>
      </c>
      <c r="H114" s="1">
        <f t="shared" si="66"/>
        <v>1</v>
      </c>
      <c r="I114" s="1">
        <f t="shared" si="105"/>
        <v>1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14</v>
      </c>
      <c r="C115" s="1">
        <v>0</v>
      </c>
      <c r="D115" s="27">
        <f t="shared" ref="D115" si="117">D114-B115</f>
        <v>146</v>
      </c>
      <c r="E115" s="1">
        <f t="shared" ref="E115:E116" si="118">IF(D115&gt;0,D114-B115,0)</f>
        <v>146</v>
      </c>
      <c r="F115" s="1">
        <f t="shared" ref="F115" si="119">IF(D115&gt;=0,B115,E114)</f>
        <v>14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19</v>
      </c>
      <c r="C116" s="1">
        <v>0</v>
      </c>
      <c r="D116" s="27">
        <f t="shared" si="64"/>
        <v>127</v>
      </c>
      <c r="E116" s="1">
        <f t="shared" si="118"/>
        <v>127</v>
      </c>
      <c r="F116" s="1">
        <f t="shared" si="73"/>
        <v>19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27</v>
      </c>
      <c r="C117" s="1">
        <v>0</v>
      </c>
      <c r="D117" s="27">
        <f t="shared" si="64"/>
        <v>100</v>
      </c>
      <c r="E117" s="1">
        <f t="shared" si="72"/>
        <v>100</v>
      </c>
      <c r="F117" s="1">
        <f t="shared" si="73"/>
        <v>27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21</v>
      </c>
      <c r="C118" s="1">
        <v>0</v>
      </c>
      <c r="D118" s="27">
        <f t="shared" si="64"/>
        <v>79</v>
      </c>
      <c r="E118" s="1">
        <f t="shared" si="72"/>
        <v>79</v>
      </c>
      <c r="F118" s="1">
        <f t="shared" si="73"/>
        <v>21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14</v>
      </c>
      <c r="C119" s="1">
        <v>0</v>
      </c>
      <c r="D119" s="27">
        <f t="shared" si="64"/>
        <v>65</v>
      </c>
      <c r="E119" s="1">
        <f t="shared" si="72"/>
        <v>65</v>
      </c>
      <c r="F119" s="1">
        <f t="shared" si="73"/>
        <v>14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19</v>
      </c>
      <c r="C120" s="1">
        <v>0</v>
      </c>
      <c r="D120" s="27">
        <f t="shared" si="64"/>
        <v>46</v>
      </c>
      <c r="E120" s="1">
        <f t="shared" si="72"/>
        <v>46</v>
      </c>
      <c r="F120" s="1">
        <f t="shared" si="73"/>
        <v>19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20</v>
      </c>
      <c r="C121" s="3">
        <f t="shared" ref="C121" si="121">$L$3-D119</f>
        <v>135</v>
      </c>
      <c r="D121" s="27">
        <f t="shared" ref="D121" si="122">D120-B121+C121</f>
        <v>161</v>
      </c>
      <c r="E121" s="3">
        <f t="shared" ref="E121" si="123">IF(D121&gt;0,D120-B121+C121,0)</f>
        <v>161</v>
      </c>
      <c r="F121" s="1">
        <f t="shared" ref="F121" si="124">IF(E119-B120-B121&gt;=0,B121,E120)</f>
        <v>20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22</v>
      </c>
      <c r="C122" s="1">
        <v>0</v>
      </c>
      <c r="D122" s="27">
        <f t="shared" ref="D122" si="125">D121-B122</f>
        <v>139</v>
      </c>
      <c r="E122" s="1">
        <f t="shared" ref="E122:E123" si="126">IF(D122&gt;0,D121-B122,0)</f>
        <v>139</v>
      </c>
      <c r="F122" s="1">
        <f t="shared" ref="F122" si="127">IF(D122&gt;=0,B122,E121)</f>
        <v>22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27</v>
      </c>
      <c r="C123" s="1">
        <v>0</v>
      </c>
      <c r="D123" s="27">
        <f t="shared" si="64"/>
        <v>112</v>
      </c>
      <c r="E123" s="1">
        <f t="shared" si="126"/>
        <v>112</v>
      </c>
      <c r="F123" s="1">
        <f t="shared" si="73"/>
        <v>27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20</v>
      </c>
      <c r="C124" s="1">
        <v>0</v>
      </c>
      <c r="D124" s="27">
        <f t="shared" si="64"/>
        <v>92</v>
      </c>
      <c r="E124" s="1">
        <f t="shared" si="72"/>
        <v>92</v>
      </c>
      <c r="F124" s="1">
        <f t="shared" si="73"/>
        <v>20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12</v>
      </c>
      <c r="C125" s="1">
        <v>0</v>
      </c>
      <c r="D125" s="27">
        <f t="shared" si="64"/>
        <v>80</v>
      </c>
      <c r="E125" s="1">
        <f t="shared" si="72"/>
        <v>80</v>
      </c>
      <c r="F125" s="1">
        <f t="shared" si="73"/>
        <v>12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23</v>
      </c>
      <c r="C126" s="1">
        <v>0</v>
      </c>
      <c r="D126" s="27">
        <f t="shared" si="64"/>
        <v>57</v>
      </c>
      <c r="E126" s="1">
        <f t="shared" si="72"/>
        <v>57</v>
      </c>
      <c r="F126" s="1">
        <f t="shared" si="73"/>
        <v>23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15</v>
      </c>
      <c r="C127" s="1">
        <v>0</v>
      </c>
      <c r="D127" s="27">
        <f t="shared" si="64"/>
        <v>42</v>
      </c>
      <c r="E127" s="1">
        <f t="shared" si="72"/>
        <v>42</v>
      </c>
      <c r="F127" s="1">
        <f t="shared" si="73"/>
        <v>15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14</v>
      </c>
      <c r="C128" s="3">
        <f t="shared" ref="C128" si="129">$L$3-D126</f>
        <v>143</v>
      </c>
      <c r="D128" s="27">
        <f t="shared" ref="D128" si="130">D127-B128+C128</f>
        <v>171</v>
      </c>
      <c r="E128" s="3">
        <f t="shared" ref="E128" si="131">IF(D128&gt;0,D127-B128+C128,0)</f>
        <v>171</v>
      </c>
      <c r="F128" s="1">
        <f t="shared" ref="F128" si="132">IF(E126-B127-B128&gt;=0,B128,E127)</f>
        <v>14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11</v>
      </c>
      <c r="C129" s="1">
        <v>0</v>
      </c>
      <c r="D129" s="27">
        <f t="shared" ref="D129" si="133">D128-B129</f>
        <v>160</v>
      </c>
      <c r="E129" s="1">
        <f t="shared" ref="E129:E130" si="134">IF(D129&gt;0,D128-B129,0)</f>
        <v>160</v>
      </c>
      <c r="F129" s="1">
        <f t="shared" ref="F129" si="135">IF(D129&gt;=0,B129,E128)</f>
        <v>11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25</v>
      </c>
      <c r="C130" s="1">
        <v>0</v>
      </c>
      <c r="D130" s="27">
        <f t="shared" si="64"/>
        <v>135</v>
      </c>
      <c r="E130" s="1">
        <f t="shared" si="134"/>
        <v>135</v>
      </c>
      <c r="F130" s="1">
        <f t="shared" si="73"/>
        <v>25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26</v>
      </c>
      <c r="C131" s="1">
        <v>0</v>
      </c>
      <c r="D131" s="27">
        <f t="shared" si="64"/>
        <v>109</v>
      </c>
      <c r="E131" s="1">
        <f t="shared" si="72"/>
        <v>109</v>
      </c>
      <c r="F131" s="1">
        <f t="shared" si="73"/>
        <v>26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10</v>
      </c>
      <c r="C132" s="1">
        <v>0</v>
      </c>
      <c r="D132" s="27">
        <f t="shared" ref="D132:D195" si="136">D131-B132</f>
        <v>99</v>
      </c>
      <c r="E132" s="1">
        <f t="shared" si="72"/>
        <v>99</v>
      </c>
      <c r="F132" s="1">
        <f t="shared" si="73"/>
        <v>10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22</v>
      </c>
      <c r="C133" s="1">
        <v>0</v>
      </c>
      <c r="D133" s="27">
        <f t="shared" si="136"/>
        <v>77</v>
      </c>
      <c r="E133" s="1">
        <f t="shared" si="72"/>
        <v>77</v>
      </c>
      <c r="F133" s="1">
        <f t="shared" si="73"/>
        <v>22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10</v>
      </c>
      <c r="C134" s="1">
        <v>0</v>
      </c>
      <c r="D134" s="27">
        <f t="shared" si="136"/>
        <v>67</v>
      </c>
      <c r="E134" s="1">
        <f t="shared" si="72"/>
        <v>67</v>
      </c>
      <c r="F134" s="1">
        <f t="shared" si="73"/>
        <v>10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18</v>
      </c>
      <c r="C135" s="3">
        <f t="shared" ref="C135" si="139">$L$3-D133</f>
        <v>123</v>
      </c>
      <c r="D135" s="27">
        <f t="shared" ref="D135" si="140">D134-B135+C135</f>
        <v>172</v>
      </c>
      <c r="E135" s="3">
        <f t="shared" ref="E135" si="141">IF(D135&gt;0,D134-B135+C135,0)</f>
        <v>172</v>
      </c>
      <c r="F135" s="1">
        <f t="shared" ref="F135" si="142">IF(E133-B134-B135&gt;=0,B135,E134)</f>
        <v>18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17</v>
      </c>
      <c r="C136" s="1">
        <v>0</v>
      </c>
      <c r="D136" s="27">
        <f t="shared" ref="D136" si="143">D135-B136</f>
        <v>155</v>
      </c>
      <c r="E136" s="1">
        <f t="shared" ref="E136:E197" si="144">IF(D136&gt;0,D135-B136,0)</f>
        <v>155</v>
      </c>
      <c r="F136" s="1">
        <f t="shared" ref="F136:F197" si="145">IF(D136&gt;=0,B136,E135)</f>
        <v>17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30</v>
      </c>
      <c r="C137" s="1">
        <v>0</v>
      </c>
      <c r="D137" s="27">
        <f t="shared" si="136"/>
        <v>125</v>
      </c>
      <c r="E137" s="1">
        <f t="shared" si="144"/>
        <v>125</v>
      </c>
      <c r="F137" s="1">
        <f t="shared" si="145"/>
        <v>30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37</v>
      </c>
      <c r="C138" s="1">
        <v>0</v>
      </c>
      <c r="D138" s="27">
        <f t="shared" si="136"/>
        <v>88</v>
      </c>
      <c r="E138" s="1">
        <f t="shared" si="144"/>
        <v>88</v>
      </c>
      <c r="F138" s="1">
        <f t="shared" si="145"/>
        <v>37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16</v>
      </c>
      <c r="C139" s="1">
        <v>0</v>
      </c>
      <c r="D139" s="27">
        <f t="shared" si="136"/>
        <v>72</v>
      </c>
      <c r="E139" s="1">
        <f t="shared" si="144"/>
        <v>72</v>
      </c>
      <c r="F139" s="1">
        <f t="shared" si="145"/>
        <v>16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33</v>
      </c>
      <c r="C140" s="1">
        <v>0</v>
      </c>
      <c r="D140" s="27">
        <f t="shared" si="136"/>
        <v>39</v>
      </c>
      <c r="E140" s="1">
        <f t="shared" si="144"/>
        <v>39</v>
      </c>
      <c r="F140" s="1">
        <f t="shared" si="145"/>
        <v>33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27</v>
      </c>
      <c r="C141" s="1">
        <v>0</v>
      </c>
      <c r="D141" s="27">
        <f t="shared" si="136"/>
        <v>12</v>
      </c>
      <c r="E141" s="1">
        <f t="shared" si="144"/>
        <v>12</v>
      </c>
      <c r="F141" s="1">
        <f t="shared" si="145"/>
        <v>27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18</v>
      </c>
      <c r="C142" s="3">
        <f t="shared" ref="C142" si="147">$L$3-D140</f>
        <v>161</v>
      </c>
      <c r="D142" s="27">
        <f t="shared" ref="D142" si="148">D141-B142+C142</f>
        <v>155</v>
      </c>
      <c r="E142" s="3">
        <f t="shared" ref="E142" si="149">IF(D142&gt;0,D141-B142+C142,0)</f>
        <v>155</v>
      </c>
      <c r="F142" s="1">
        <f t="shared" ref="F142" si="150">IF(E140-B141-B142&gt;=0,B142,E141)</f>
        <v>12</v>
      </c>
      <c r="G142" s="1">
        <f t="shared" si="137"/>
        <v>6</v>
      </c>
      <c r="H142" s="1">
        <f t="shared" si="138"/>
        <v>1</v>
      </c>
      <c r="I142" s="1">
        <f t="shared" si="146"/>
        <v>1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21</v>
      </c>
      <c r="C143" s="1">
        <v>0</v>
      </c>
      <c r="D143" s="27">
        <f t="shared" ref="D143" si="151">D142-B143</f>
        <v>134</v>
      </c>
      <c r="E143" s="1">
        <f t="shared" ref="E143:E144" si="152">IF(D143&gt;0,D142-B143,0)</f>
        <v>134</v>
      </c>
      <c r="F143" s="1">
        <f t="shared" ref="F143" si="153">IF(D143&gt;=0,B143,E142)</f>
        <v>21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39</v>
      </c>
      <c r="C144" s="1">
        <v>0</v>
      </c>
      <c r="D144" s="27">
        <f t="shared" si="136"/>
        <v>95</v>
      </c>
      <c r="E144" s="1">
        <f t="shared" si="152"/>
        <v>95</v>
      </c>
      <c r="F144" s="1">
        <f t="shared" si="145"/>
        <v>39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15</v>
      </c>
      <c r="C145" s="1">
        <v>0</v>
      </c>
      <c r="D145" s="27">
        <f t="shared" si="136"/>
        <v>80</v>
      </c>
      <c r="E145" s="1">
        <f t="shared" si="144"/>
        <v>80</v>
      </c>
      <c r="F145" s="1">
        <f t="shared" si="145"/>
        <v>15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8</v>
      </c>
      <c r="C146" s="1">
        <v>0</v>
      </c>
      <c r="D146" s="27">
        <f t="shared" si="136"/>
        <v>72</v>
      </c>
      <c r="E146" s="1">
        <f t="shared" si="144"/>
        <v>72</v>
      </c>
      <c r="F146" s="1">
        <f t="shared" si="145"/>
        <v>8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22</v>
      </c>
      <c r="C147" s="1">
        <v>0</v>
      </c>
      <c r="D147" s="27">
        <f t="shared" si="136"/>
        <v>50</v>
      </c>
      <c r="E147" s="1">
        <f t="shared" si="144"/>
        <v>50</v>
      </c>
      <c r="F147" s="1">
        <f t="shared" si="145"/>
        <v>22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11</v>
      </c>
      <c r="C148" s="1">
        <v>0</v>
      </c>
      <c r="D148" s="27">
        <f t="shared" si="136"/>
        <v>39</v>
      </c>
      <c r="E148" s="1">
        <f t="shared" si="144"/>
        <v>39</v>
      </c>
      <c r="F148" s="1">
        <f t="shared" si="145"/>
        <v>11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9</v>
      </c>
      <c r="C149" s="3">
        <f t="shared" ref="C149" si="155">$L$3-D147</f>
        <v>150</v>
      </c>
      <c r="D149" s="27">
        <f t="shared" ref="D149" si="156">D148-B149+C149</f>
        <v>180</v>
      </c>
      <c r="E149" s="3">
        <f t="shared" ref="E149" si="157">IF(D149&gt;0,D148-B149+C149,0)</f>
        <v>180</v>
      </c>
      <c r="F149" s="1">
        <f t="shared" ref="F149" si="158">IF(E147-B148-B149&gt;=0,B149,E148)</f>
        <v>9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28</v>
      </c>
      <c r="C150" s="1">
        <v>0</v>
      </c>
      <c r="D150" s="27">
        <f t="shared" ref="D150" si="159">D149-B150</f>
        <v>152</v>
      </c>
      <c r="E150" s="1">
        <f t="shared" ref="E150:E151" si="160">IF(D150&gt;0,D149-B150,0)</f>
        <v>152</v>
      </c>
      <c r="F150" s="1">
        <f t="shared" ref="F150" si="161">IF(D150&gt;=0,B150,E149)</f>
        <v>28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29</v>
      </c>
      <c r="C151" s="1">
        <v>0</v>
      </c>
      <c r="D151" s="27">
        <f t="shared" si="136"/>
        <v>123</v>
      </c>
      <c r="E151" s="1">
        <f t="shared" si="160"/>
        <v>123</v>
      </c>
      <c r="F151" s="1">
        <f t="shared" si="145"/>
        <v>29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22</v>
      </c>
      <c r="C152" s="1">
        <v>0</v>
      </c>
      <c r="D152" s="27">
        <f t="shared" si="136"/>
        <v>101</v>
      </c>
      <c r="E152" s="1">
        <f t="shared" si="144"/>
        <v>101</v>
      </c>
      <c r="F152" s="1">
        <f t="shared" si="145"/>
        <v>22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9</v>
      </c>
      <c r="C153" s="1">
        <v>0</v>
      </c>
      <c r="D153" s="27">
        <f t="shared" si="136"/>
        <v>92</v>
      </c>
      <c r="E153" s="1">
        <f t="shared" si="144"/>
        <v>92</v>
      </c>
      <c r="F153" s="1">
        <f t="shared" si="145"/>
        <v>9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8</v>
      </c>
      <c r="C154" s="1">
        <v>0</v>
      </c>
      <c r="D154" s="27">
        <f t="shared" si="136"/>
        <v>84</v>
      </c>
      <c r="E154" s="1">
        <f t="shared" si="144"/>
        <v>84</v>
      </c>
      <c r="F154" s="1">
        <f t="shared" si="145"/>
        <v>8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18</v>
      </c>
      <c r="C155" s="1">
        <v>0</v>
      </c>
      <c r="D155" s="27">
        <f t="shared" si="136"/>
        <v>66</v>
      </c>
      <c r="E155" s="1">
        <f t="shared" si="144"/>
        <v>66</v>
      </c>
      <c r="F155" s="1">
        <f t="shared" si="145"/>
        <v>18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23</v>
      </c>
      <c r="C156" s="3">
        <f t="shared" ref="C156" si="162">$L$3-D154</f>
        <v>116</v>
      </c>
      <c r="D156" s="27">
        <f t="shared" ref="D156" si="163">D155-B156+C156</f>
        <v>159</v>
      </c>
      <c r="E156" s="3">
        <f t="shared" ref="E156" si="164">IF(D156&gt;0,D155-B156+C156,0)</f>
        <v>159</v>
      </c>
      <c r="F156" s="1">
        <f t="shared" ref="F156" si="165">IF(E154-B155-B156&gt;=0,B156,E155)</f>
        <v>23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20</v>
      </c>
      <c r="C157" s="1">
        <v>0</v>
      </c>
      <c r="D157" s="27">
        <f t="shared" ref="D157" si="167">D156-B157</f>
        <v>139</v>
      </c>
      <c r="E157" s="1">
        <f t="shared" ref="E157:E158" si="168">IF(D157&gt;0,D156-B157,0)</f>
        <v>139</v>
      </c>
      <c r="F157" s="1">
        <f t="shared" ref="F157" si="169">IF(D157&gt;=0,B157,E156)</f>
        <v>20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19</v>
      </c>
      <c r="C158" s="1">
        <v>0</v>
      </c>
      <c r="D158" s="27">
        <f t="shared" si="136"/>
        <v>120</v>
      </c>
      <c r="E158" s="1">
        <f t="shared" si="168"/>
        <v>120</v>
      </c>
      <c r="F158" s="1">
        <f t="shared" si="145"/>
        <v>19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19</v>
      </c>
      <c r="C159" s="1">
        <v>0</v>
      </c>
      <c r="D159" s="27">
        <f t="shared" si="136"/>
        <v>101</v>
      </c>
      <c r="E159" s="1">
        <f t="shared" si="144"/>
        <v>101</v>
      </c>
      <c r="F159" s="1">
        <f t="shared" si="145"/>
        <v>19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11</v>
      </c>
      <c r="C160" s="1">
        <v>0</v>
      </c>
      <c r="D160" s="27">
        <f t="shared" si="136"/>
        <v>90</v>
      </c>
      <c r="E160" s="1">
        <f t="shared" si="144"/>
        <v>90</v>
      </c>
      <c r="F160" s="1">
        <f t="shared" si="145"/>
        <v>11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18</v>
      </c>
      <c r="C161" s="1">
        <v>0</v>
      </c>
      <c r="D161" s="27">
        <f t="shared" si="136"/>
        <v>72</v>
      </c>
      <c r="E161" s="1">
        <f t="shared" si="144"/>
        <v>72</v>
      </c>
      <c r="F161" s="1">
        <f t="shared" si="145"/>
        <v>18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18</v>
      </c>
      <c r="C162" s="1">
        <v>0</v>
      </c>
      <c r="D162" s="27">
        <f t="shared" si="136"/>
        <v>54</v>
      </c>
      <c r="E162" s="1">
        <f t="shared" si="144"/>
        <v>54</v>
      </c>
      <c r="F162" s="1">
        <f t="shared" si="145"/>
        <v>18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21</v>
      </c>
      <c r="C163" s="3">
        <f t="shared" ref="C163" si="170">$L$3-D161</f>
        <v>128</v>
      </c>
      <c r="D163" s="27">
        <f t="shared" ref="D163" si="171">D162-B163+C163</f>
        <v>161</v>
      </c>
      <c r="E163" s="3">
        <f t="shared" ref="E163" si="172">IF(D163&gt;0,D162-B163+C163,0)</f>
        <v>161</v>
      </c>
      <c r="F163" s="1">
        <f t="shared" ref="F163" si="173">IF(E161-B162-B163&gt;=0,B163,E162)</f>
        <v>21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19</v>
      </c>
      <c r="C164" s="1">
        <v>0</v>
      </c>
      <c r="D164" s="27">
        <f t="shared" ref="D164" si="174">D163-B164</f>
        <v>142</v>
      </c>
      <c r="E164" s="1">
        <f t="shared" ref="E164:E165" si="175">IF(D164&gt;0,D163-B164,0)</f>
        <v>142</v>
      </c>
      <c r="F164" s="1">
        <f t="shared" ref="F164" si="176">IF(D164&gt;=0,B164,E163)</f>
        <v>19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5</v>
      </c>
      <c r="C165" s="1">
        <v>0</v>
      </c>
      <c r="D165" s="27">
        <f t="shared" si="136"/>
        <v>137</v>
      </c>
      <c r="E165" s="1">
        <f t="shared" si="175"/>
        <v>137</v>
      </c>
      <c r="F165" s="1">
        <f t="shared" si="145"/>
        <v>5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15</v>
      </c>
      <c r="C166" s="1">
        <v>0</v>
      </c>
      <c r="D166" s="27">
        <f t="shared" si="136"/>
        <v>122</v>
      </c>
      <c r="E166" s="1">
        <f t="shared" si="144"/>
        <v>122</v>
      </c>
      <c r="F166" s="1">
        <f t="shared" si="145"/>
        <v>15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17</v>
      </c>
      <c r="C167" s="1">
        <v>0</v>
      </c>
      <c r="D167" s="27">
        <f t="shared" si="136"/>
        <v>105</v>
      </c>
      <c r="E167" s="1">
        <f t="shared" si="144"/>
        <v>105</v>
      </c>
      <c r="F167" s="1">
        <f t="shared" si="145"/>
        <v>17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15</v>
      </c>
      <c r="C168" s="1">
        <v>0</v>
      </c>
      <c r="D168" s="27">
        <f t="shared" si="136"/>
        <v>90</v>
      </c>
      <c r="E168" s="1">
        <f t="shared" si="144"/>
        <v>90</v>
      </c>
      <c r="F168" s="1">
        <f t="shared" si="145"/>
        <v>15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22</v>
      </c>
      <c r="C169" s="1">
        <v>0</v>
      </c>
      <c r="D169" s="27">
        <f t="shared" si="136"/>
        <v>68</v>
      </c>
      <c r="E169" s="1">
        <f t="shared" si="144"/>
        <v>68</v>
      </c>
      <c r="F169" s="1">
        <f t="shared" si="145"/>
        <v>22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23</v>
      </c>
      <c r="C170" s="3">
        <f t="shared" ref="C170" si="178">$L$3-D168</f>
        <v>110</v>
      </c>
      <c r="D170" s="27">
        <f t="shared" ref="D170" si="179">D169-B170+C170</f>
        <v>155</v>
      </c>
      <c r="E170" s="3">
        <f t="shared" ref="E170" si="180">IF(D170&gt;0,D169-B170+C170,0)</f>
        <v>155</v>
      </c>
      <c r="F170" s="1">
        <f t="shared" ref="F170" si="181">IF(E168-B169-B170&gt;=0,B170,E169)</f>
        <v>23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14</v>
      </c>
      <c r="C171" s="1">
        <v>0</v>
      </c>
      <c r="D171" s="27">
        <f t="shared" ref="D171" si="182">D170-B171</f>
        <v>141</v>
      </c>
      <c r="E171" s="1">
        <f t="shared" ref="E171:E172" si="183">IF(D171&gt;0,D170-B171,0)</f>
        <v>141</v>
      </c>
      <c r="F171" s="1">
        <f t="shared" ref="F171" si="184">IF(D171&gt;=0,B171,E170)</f>
        <v>14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9</v>
      </c>
      <c r="C172" s="1">
        <v>0</v>
      </c>
      <c r="D172" s="27">
        <f t="shared" si="136"/>
        <v>132</v>
      </c>
      <c r="E172" s="1">
        <f t="shared" si="183"/>
        <v>132</v>
      </c>
      <c r="F172" s="1">
        <f t="shared" si="145"/>
        <v>9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19</v>
      </c>
      <c r="C173" s="1">
        <v>0</v>
      </c>
      <c r="D173" s="27">
        <f t="shared" si="136"/>
        <v>113</v>
      </c>
      <c r="E173" s="1">
        <f t="shared" si="144"/>
        <v>113</v>
      </c>
      <c r="F173" s="1">
        <f t="shared" si="145"/>
        <v>19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26</v>
      </c>
      <c r="C174" s="1">
        <v>0</v>
      </c>
      <c r="D174" s="27">
        <f t="shared" si="136"/>
        <v>87</v>
      </c>
      <c r="E174" s="1">
        <f t="shared" si="144"/>
        <v>87</v>
      </c>
      <c r="F174" s="1">
        <f t="shared" si="145"/>
        <v>26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15</v>
      </c>
      <c r="C175" s="1">
        <v>0</v>
      </c>
      <c r="D175" s="27">
        <f t="shared" si="136"/>
        <v>72</v>
      </c>
      <c r="E175" s="1">
        <f t="shared" si="144"/>
        <v>72</v>
      </c>
      <c r="F175" s="1">
        <f t="shared" si="145"/>
        <v>15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20</v>
      </c>
      <c r="C176" s="1">
        <v>0</v>
      </c>
      <c r="D176" s="27">
        <f t="shared" si="136"/>
        <v>52</v>
      </c>
      <c r="E176" s="1">
        <f t="shared" si="144"/>
        <v>52</v>
      </c>
      <c r="F176" s="1">
        <f t="shared" si="145"/>
        <v>20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12</v>
      </c>
      <c r="C177" s="3">
        <f t="shared" ref="C177" si="185">$L$3-D175</f>
        <v>128</v>
      </c>
      <c r="D177" s="27">
        <f t="shared" ref="D177" si="186">D176-B177+C177</f>
        <v>168</v>
      </c>
      <c r="E177" s="3">
        <f t="shared" ref="E177" si="187">IF(D177&gt;0,D176-B177+C177,0)</f>
        <v>168</v>
      </c>
      <c r="F177" s="1">
        <f t="shared" ref="F177" si="188">IF(E175-B176-B177&gt;=0,B177,E176)</f>
        <v>12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11</v>
      </c>
      <c r="C178" s="1">
        <v>0</v>
      </c>
      <c r="D178" s="27">
        <f t="shared" ref="D178" si="190">D177-B178</f>
        <v>157</v>
      </c>
      <c r="E178" s="1">
        <f t="shared" ref="E178:E179" si="191">IF(D178&gt;0,D177-B178,0)</f>
        <v>157</v>
      </c>
      <c r="F178" s="1">
        <f t="shared" ref="F178" si="192">IF(D178&gt;=0,B178,E177)</f>
        <v>11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19</v>
      </c>
      <c r="C179" s="1">
        <v>0</v>
      </c>
      <c r="D179" s="27">
        <f t="shared" si="136"/>
        <v>138</v>
      </c>
      <c r="E179" s="1">
        <f t="shared" si="191"/>
        <v>138</v>
      </c>
      <c r="F179" s="1">
        <f t="shared" si="145"/>
        <v>19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17</v>
      </c>
      <c r="C180" s="1">
        <v>0</v>
      </c>
      <c r="D180" s="27">
        <f t="shared" si="136"/>
        <v>121</v>
      </c>
      <c r="E180" s="1">
        <f t="shared" si="144"/>
        <v>121</v>
      </c>
      <c r="F180" s="1">
        <f t="shared" si="145"/>
        <v>17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18</v>
      </c>
      <c r="C181" s="1">
        <v>0</v>
      </c>
      <c r="D181" s="27">
        <f t="shared" si="136"/>
        <v>103</v>
      </c>
      <c r="E181" s="1">
        <f t="shared" si="144"/>
        <v>103</v>
      </c>
      <c r="F181" s="1">
        <f t="shared" si="145"/>
        <v>18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27</v>
      </c>
      <c r="C182" s="1">
        <v>0</v>
      </c>
      <c r="D182" s="27">
        <f t="shared" si="136"/>
        <v>76</v>
      </c>
      <c r="E182" s="1">
        <f t="shared" si="144"/>
        <v>76</v>
      </c>
      <c r="F182" s="1">
        <f t="shared" si="145"/>
        <v>27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17</v>
      </c>
      <c r="C183" s="1">
        <v>0</v>
      </c>
      <c r="D183" s="27">
        <f t="shared" si="136"/>
        <v>59</v>
      </c>
      <c r="E183" s="1">
        <f t="shared" si="144"/>
        <v>59</v>
      </c>
      <c r="F183" s="1">
        <f t="shared" si="145"/>
        <v>17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14</v>
      </c>
      <c r="C184" s="3">
        <f t="shared" ref="C184" si="193">$L$3-D182</f>
        <v>124</v>
      </c>
      <c r="D184" s="27">
        <f t="shared" ref="D184" si="194">D183-B184+C184</f>
        <v>169</v>
      </c>
      <c r="E184" s="3">
        <f t="shared" ref="E184" si="195">IF(D184&gt;0,D183-B184+C184,0)</f>
        <v>169</v>
      </c>
      <c r="F184" s="1">
        <f t="shared" ref="F184" si="196">IF(E182-B183-B184&gt;=0,B184,E183)</f>
        <v>14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12</v>
      </c>
      <c r="C185" s="1">
        <v>0</v>
      </c>
      <c r="D185" s="27">
        <f t="shared" ref="D185" si="197">D184-B185</f>
        <v>157</v>
      </c>
      <c r="E185" s="1">
        <f t="shared" ref="E185:E186" si="198">IF(D185&gt;0,D184-B185,0)</f>
        <v>157</v>
      </c>
      <c r="F185" s="1">
        <f t="shared" ref="F185" si="199">IF(D185&gt;=0,B185,E184)</f>
        <v>12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23</v>
      </c>
      <c r="C186" s="1">
        <v>0</v>
      </c>
      <c r="D186" s="27">
        <f t="shared" si="136"/>
        <v>134</v>
      </c>
      <c r="E186" s="1">
        <f t="shared" si="198"/>
        <v>134</v>
      </c>
      <c r="F186" s="1">
        <f t="shared" si="145"/>
        <v>23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33</v>
      </c>
      <c r="C187" s="1">
        <v>0</v>
      </c>
      <c r="D187" s="27">
        <f t="shared" si="136"/>
        <v>101</v>
      </c>
      <c r="E187" s="1">
        <f t="shared" si="144"/>
        <v>101</v>
      </c>
      <c r="F187" s="1">
        <f t="shared" si="145"/>
        <v>33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10</v>
      </c>
      <c r="C188" s="1">
        <v>0</v>
      </c>
      <c r="D188" s="27">
        <f t="shared" si="136"/>
        <v>91</v>
      </c>
      <c r="E188" s="1">
        <f t="shared" si="144"/>
        <v>91</v>
      </c>
      <c r="F188" s="1">
        <f t="shared" si="145"/>
        <v>10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33</v>
      </c>
      <c r="C189" s="1">
        <v>0</v>
      </c>
      <c r="D189" s="27">
        <f t="shared" si="136"/>
        <v>58</v>
      </c>
      <c r="E189" s="1">
        <f t="shared" si="144"/>
        <v>58</v>
      </c>
      <c r="F189" s="1">
        <f t="shared" si="145"/>
        <v>33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3</v>
      </c>
      <c r="C190" s="1">
        <v>0</v>
      </c>
      <c r="D190" s="27">
        <f t="shared" si="136"/>
        <v>55</v>
      </c>
      <c r="E190" s="1">
        <f t="shared" si="144"/>
        <v>55</v>
      </c>
      <c r="F190" s="1">
        <f t="shared" si="145"/>
        <v>3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24</v>
      </c>
      <c r="C191" s="3">
        <f t="shared" ref="C191" si="200">$L$3-D189</f>
        <v>142</v>
      </c>
      <c r="D191" s="27">
        <f t="shared" ref="D191" si="201">D190-B191+C191</f>
        <v>173</v>
      </c>
      <c r="E191" s="3">
        <f t="shared" ref="E191" si="202">IF(D191&gt;0,D190-B191+C191,0)</f>
        <v>173</v>
      </c>
      <c r="F191" s="1">
        <f t="shared" ref="F191" si="203">IF(E189-B190-B191&gt;=0,B191,E190)</f>
        <v>24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8</v>
      </c>
      <c r="C192" s="1">
        <v>0</v>
      </c>
      <c r="D192" s="27">
        <f t="shared" ref="D192" si="204">D191-B192</f>
        <v>165</v>
      </c>
      <c r="E192" s="1">
        <f t="shared" ref="E192:E193" si="205">IF(D192&gt;0,D191-B192,0)</f>
        <v>165</v>
      </c>
      <c r="F192" s="1">
        <f t="shared" ref="F192" si="206">IF(D192&gt;=0,B192,E191)</f>
        <v>8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19</v>
      </c>
      <c r="C193" s="1">
        <v>0</v>
      </c>
      <c r="D193" s="27">
        <f t="shared" si="136"/>
        <v>146</v>
      </c>
      <c r="E193" s="1">
        <f t="shared" si="205"/>
        <v>146</v>
      </c>
      <c r="F193" s="1">
        <f t="shared" si="145"/>
        <v>19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21</v>
      </c>
      <c r="C194" s="1">
        <v>0</v>
      </c>
      <c r="D194" s="27">
        <f t="shared" si="136"/>
        <v>125</v>
      </c>
      <c r="E194" s="1">
        <f t="shared" si="144"/>
        <v>125</v>
      </c>
      <c r="F194" s="1">
        <f t="shared" si="145"/>
        <v>21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19</v>
      </c>
      <c r="C195" s="1">
        <v>0</v>
      </c>
      <c r="D195" s="27">
        <f t="shared" si="136"/>
        <v>106</v>
      </c>
      <c r="E195" s="1">
        <f t="shared" si="144"/>
        <v>106</v>
      </c>
      <c r="F195" s="1">
        <f t="shared" si="145"/>
        <v>19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18</v>
      </c>
      <c r="C196" s="1">
        <v>0</v>
      </c>
      <c r="D196" s="27">
        <f t="shared" ref="D196:D246" si="207">D195-B196</f>
        <v>88</v>
      </c>
      <c r="E196" s="1">
        <f t="shared" si="144"/>
        <v>88</v>
      </c>
      <c r="F196" s="1">
        <f t="shared" si="145"/>
        <v>18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15</v>
      </c>
      <c r="C197" s="1">
        <v>0</v>
      </c>
      <c r="D197" s="27">
        <f t="shared" si="207"/>
        <v>73</v>
      </c>
      <c r="E197" s="1">
        <f t="shared" si="144"/>
        <v>73</v>
      </c>
      <c r="F197" s="1">
        <f t="shared" si="145"/>
        <v>15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10</v>
      </c>
      <c r="C198" s="3">
        <f t="shared" ref="C198" si="210">$L$3-D196</f>
        <v>112</v>
      </c>
      <c r="D198" s="27">
        <f t="shared" ref="D198" si="211">D197-B198+C198</f>
        <v>175</v>
      </c>
      <c r="E198" s="3">
        <f t="shared" ref="E198" si="212">IF(D198&gt;0,D197-B198+C198,0)</f>
        <v>175</v>
      </c>
      <c r="F198" s="1">
        <f t="shared" ref="F198" si="213">IF(E196-B197-B198&gt;=0,B198,E197)</f>
        <v>10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18</v>
      </c>
      <c r="C199" s="1">
        <v>0</v>
      </c>
      <c r="D199" s="27">
        <f t="shared" ref="D199" si="214">D198-B199</f>
        <v>157</v>
      </c>
      <c r="E199" s="1">
        <f t="shared" ref="E199:E246" si="215">IF(D199&gt;0,D198-B199,0)</f>
        <v>157</v>
      </c>
      <c r="F199" s="1">
        <f t="shared" ref="F199:F246" si="216">IF(D199&gt;=0,B199,E198)</f>
        <v>18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18</v>
      </c>
      <c r="C200" s="1">
        <v>0</v>
      </c>
      <c r="D200" s="27">
        <f t="shared" si="207"/>
        <v>139</v>
      </c>
      <c r="E200" s="1">
        <f t="shared" si="215"/>
        <v>139</v>
      </c>
      <c r="F200" s="1">
        <f t="shared" si="216"/>
        <v>18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22</v>
      </c>
      <c r="C201" s="1">
        <v>0</v>
      </c>
      <c r="D201" s="27">
        <f t="shared" si="207"/>
        <v>117</v>
      </c>
      <c r="E201" s="1">
        <f t="shared" si="215"/>
        <v>117</v>
      </c>
      <c r="F201" s="1">
        <f t="shared" si="216"/>
        <v>22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22</v>
      </c>
      <c r="C202" s="1">
        <v>0</v>
      </c>
      <c r="D202" s="27">
        <f t="shared" si="207"/>
        <v>95</v>
      </c>
      <c r="E202" s="1">
        <f t="shared" si="215"/>
        <v>95</v>
      </c>
      <c r="F202" s="1">
        <f t="shared" si="216"/>
        <v>22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29</v>
      </c>
      <c r="C203" s="1">
        <v>0</v>
      </c>
      <c r="D203" s="27">
        <f t="shared" si="207"/>
        <v>66</v>
      </c>
      <c r="E203" s="1">
        <f t="shared" si="215"/>
        <v>66</v>
      </c>
      <c r="F203" s="1">
        <f t="shared" si="216"/>
        <v>29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23</v>
      </c>
      <c r="C204" s="1">
        <v>0</v>
      </c>
      <c r="D204" s="27">
        <f t="shared" si="207"/>
        <v>43</v>
      </c>
      <c r="E204" s="1">
        <f t="shared" si="215"/>
        <v>43</v>
      </c>
      <c r="F204" s="1">
        <f t="shared" si="216"/>
        <v>23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23</v>
      </c>
      <c r="C205" s="3">
        <f t="shared" ref="C205" si="217">$L$3-D203</f>
        <v>134</v>
      </c>
      <c r="D205" s="27">
        <f t="shared" ref="D205" si="218">D204-B205+C205</f>
        <v>154</v>
      </c>
      <c r="E205" s="3">
        <f t="shared" ref="E205" si="219">IF(D205&gt;0,D204-B205+C205,0)</f>
        <v>154</v>
      </c>
      <c r="F205" s="1">
        <f t="shared" ref="F205" si="220">IF(E203-B204-B205&gt;=0,B205,E204)</f>
        <v>23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19</v>
      </c>
      <c r="C206" s="1">
        <v>0</v>
      </c>
      <c r="D206" s="27">
        <f t="shared" ref="D206" si="221">D205-B206</f>
        <v>135</v>
      </c>
      <c r="E206" s="1">
        <f t="shared" ref="E206:E207" si="222">IF(D206&gt;0,D205-B206,0)</f>
        <v>135</v>
      </c>
      <c r="F206" s="1">
        <f t="shared" ref="F206" si="223">IF(D206&gt;=0,B206,E205)</f>
        <v>19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23</v>
      </c>
      <c r="C207" s="1">
        <v>0</v>
      </c>
      <c r="D207" s="27">
        <f t="shared" si="207"/>
        <v>112</v>
      </c>
      <c r="E207" s="1">
        <f t="shared" si="222"/>
        <v>112</v>
      </c>
      <c r="F207" s="1">
        <f t="shared" si="216"/>
        <v>23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27</v>
      </c>
      <c r="C208" s="1">
        <v>0</v>
      </c>
      <c r="D208" s="27">
        <f t="shared" si="207"/>
        <v>85</v>
      </c>
      <c r="E208" s="1">
        <f t="shared" si="215"/>
        <v>85</v>
      </c>
      <c r="F208" s="1">
        <f t="shared" si="216"/>
        <v>27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12</v>
      </c>
      <c r="C209" s="1">
        <v>0</v>
      </c>
      <c r="D209" s="27">
        <f t="shared" si="207"/>
        <v>73</v>
      </c>
      <c r="E209" s="1">
        <f t="shared" si="215"/>
        <v>73</v>
      </c>
      <c r="F209" s="1">
        <f t="shared" si="216"/>
        <v>12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21</v>
      </c>
      <c r="C210" s="1">
        <v>0</v>
      </c>
      <c r="D210" s="27">
        <f t="shared" si="207"/>
        <v>52</v>
      </c>
      <c r="E210" s="1">
        <f t="shared" si="215"/>
        <v>52</v>
      </c>
      <c r="F210" s="1">
        <f t="shared" si="216"/>
        <v>21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12</v>
      </c>
      <c r="C211" s="1">
        <v>0</v>
      </c>
      <c r="D211" s="27">
        <f t="shared" si="207"/>
        <v>40</v>
      </c>
      <c r="E211" s="1">
        <f t="shared" si="215"/>
        <v>40</v>
      </c>
      <c r="F211" s="1">
        <f t="shared" si="216"/>
        <v>12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17</v>
      </c>
      <c r="C212" s="3">
        <f t="shared" ref="C212" si="224">$L$3-D210</f>
        <v>148</v>
      </c>
      <c r="D212" s="27">
        <f t="shared" ref="D212" si="225">D211-B212+C212</f>
        <v>171</v>
      </c>
      <c r="E212" s="3">
        <f t="shared" ref="E212" si="226">IF(D212&gt;0,D211-B212+C212,0)</f>
        <v>171</v>
      </c>
      <c r="F212" s="1">
        <f t="shared" ref="F212" si="227">IF(E210-B211-B212&gt;=0,B212,E211)</f>
        <v>17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19</v>
      </c>
      <c r="C213" s="1">
        <v>0</v>
      </c>
      <c r="D213" s="27">
        <f t="shared" ref="D213" si="228">D212-B213</f>
        <v>152</v>
      </c>
      <c r="E213" s="1">
        <f t="shared" ref="E213:E214" si="229">IF(D213&gt;0,D212-B213,0)</f>
        <v>152</v>
      </c>
      <c r="F213" s="1">
        <f t="shared" ref="F213" si="230">IF(D213&gt;=0,B213,E212)</f>
        <v>19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26</v>
      </c>
      <c r="C214" s="1">
        <v>0</v>
      </c>
      <c r="D214" s="27">
        <f t="shared" si="207"/>
        <v>126</v>
      </c>
      <c r="E214" s="1">
        <f t="shared" si="229"/>
        <v>126</v>
      </c>
      <c r="F214" s="1">
        <f t="shared" si="216"/>
        <v>26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20</v>
      </c>
      <c r="C215" s="1">
        <v>0</v>
      </c>
      <c r="D215" s="27">
        <f t="shared" si="207"/>
        <v>106</v>
      </c>
      <c r="E215" s="1">
        <f t="shared" si="215"/>
        <v>106</v>
      </c>
      <c r="F215" s="1">
        <f t="shared" si="216"/>
        <v>20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10</v>
      </c>
      <c r="C216" s="1">
        <v>0</v>
      </c>
      <c r="D216" s="27">
        <f t="shared" si="207"/>
        <v>96</v>
      </c>
      <c r="E216" s="1">
        <f t="shared" si="215"/>
        <v>96</v>
      </c>
      <c r="F216" s="1">
        <f t="shared" si="216"/>
        <v>10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13</v>
      </c>
      <c r="C217" s="1">
        <v>0</v>
      </c>
      <c r="D217" s="27">
        <f t="shared" si="207"/>
        <v>83</v>
      </c>
      <c r="E217" s="1">
        <f t="shared" si="215"/>
        <v>83</v>
      </c>
      <c r="F217" s="1">
        <f t="shared" si="216"/>
        <v>13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18</v>
      </c>
      <c r="C218" s="1">
        <v>0</v>
      </c>
      <c r="D218" s="27">
        <f t="shared" si="207"/>
        <v>65</v>
      </c>
      <c r="E218" s="1">
        <f t="shared" si="215"/>
        <v>65</v>
      </c>
      <c r="F218" s="1">
        <f t="shared" si="216"/>
        <v>18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18</v>
      </c>
      <c r="C219" s="3">
        <f t="shared" ref="C219" si="231">$L$3-D217</f>
        <v>117</v>
      </c>
      <c r="D219" s="27">
        <f t="shared" ref="D219" si="232">D218-B219+C219</f>
        <v>164</v>
      </c>
      <c r="E219" s="3">
        <f t="shared" ref="E219" si="233">IF(D219&gt;0,D218-B219+C219,0)</f>
        <v>164</v>
      </c>
      <c r="F219" s="1">
        <f t="shared" ref="F219" si="234">IF(E217-B218-B219&gt;=0,B219,E218)</f>
        <v>18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19</v>
      </c>
      <c r="C220" s="1">
        <v>0</v>
      </c>
      <c r="D220" s="27">
        <f t="shared" ref="D220" si="235">D219-B220</f>
        <v>145</v>
      </c>
      <c r="E220" s="1">
        <f t="shared" ref="E220:E221" si="236">IF(D220&gt;0,D219-B220,0)</f>
        <v>145</v>
      </c>
      <c r="F220" s="1">
        <f t="shared" ref="F220" si="237">IF(D220&gt;=0,B220,E219)</f>
        <v>19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19</v>
      </c>
      <c r="C221" s="1">
        <v>0</v>
      </c>
      <c r="D221" s="27">
        <f t="shared" si="207"/>
        <v>126</v>
      </c>
      <c r="E221" s="1">
        <f t="shared" si="236"/>
        <v>126</v>
      </c>
      <c r="F221" s="1">
        <f t="shared" si="216"/>
        <v>19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27</v>
      </c>
      <c r="C222" s="1">
        <v>0</v>
      </c>
      <c r="D222" s="27">
        <f t="shared" si="207"/>
        <v>99</v>
      </c>
      <c r="E222" s="1">
        <f t="shared" si="215"/>
        <v>99</v>
      </c>
      <c r="F222" s="1">
        <f t="shared" si="216"/>
        <v>27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7</v>
      </c>
      <c r="C223" s="1">
        <v>0</v>
      </c>
      <c r="D223" s="27">
        <f t="shared" si="207"/>
        <v>92</v>
      </c>
      <c r="E223" s="1">
        <f t="shared" si="215"/>
        <v>92</v>
      </c>
      <c r="F223" s="1">
        <f t="shared" si="216"/>
        <v>7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19</v>
      </c>
      <c r="C224" s="1">
        <v>0</v>
      </c>
      <c r="D224" s="27">
        <f t="shared" si="207"/>
        <v>73</v>
      </c>
      <c r="E224" s="1">
        <f t="shared" si="215"/>
        <v>73</v>
      </c>
      <c r="F224" s="1">
        <f t="shared" si="216"/>
        <v>19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16</v>
      </c>
      <c r="C225" s="1">
        <v>0</v>
      </c>
      <c r="D225" s="27">
        <f t="shared" si="207"/>
        <v>57</v>
      </c>
      <c r="E225" s="1">
        <f t="shared" si="215"/>
        <v>57</v>
      </c>
      <c r="F225" s="1">
        <f t="shared" si="216"/>
        <v>16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21</v>
      </c>
      <c r="C226" s="3">
        <f t="shared" ref="C226" si="238">$L$3-D224</f>
        <v>127</v>
      </c>
      <c r="D226" s="27">
        <f t="shared" ref="D226" si="239">D225-B226+C226</f>
        <v>163</v>
      </c>
      <c r="E226" s="3">
        <f t="shared" ref="E226" si="240">IF(D226&gt;0,D225-B226+C226,0)</f>
        <v>163</v>
      </c>
      <c r="F226" s="1">
        <f t="shared" ref="F226" si="241">IF(E224-B225-B226&gt;=0,B226,E225)</f>
        <v>21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27</v>
      </c>
      <c r="C227" s="1">
        <v>0</v>
      </c>
      <c r="D227" s="27">
        <f t="shared" ref="D227" si="242">D226-B227</f>
        <v>136</v>
      </c>
      <c r="E227" s="1">
        <f t="shared" ref="E227:E228" si="243">IF(D227&gt;0,D226-B227,0)</f>
        <v>136</v>
      </c>
      <c r="F227" s="1">
        <f t="shared" ref="F227" si="244">IF(D227&gt;=0,B227,E226)</f>
        <v>27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8</v>
      </c>
      <c r="C228" s="1">
        <v>0</v>
      </c>
      <c r="D228" s="27">
        <f t="shared" si="207"/>
        <v>128</v>
      </c>
      <c r="E228" s="1">
        <f t="shared" si="243"/>
        <v>128</v>
      </c>
      <c r="F228" s="1">
        <f t="shared" si="216"/>
        <v>8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19</v>
      </c>
      <c r="C229" s="1">
        <v>0</v>
      </c>
      <c r="D229" s="27">
        <f t="shared" si="207"/>
        <v>109</v>
      </c>
      <c r="E229" s="1">
        <f t="shared" si="215"/>
        <v>109</v>
      </c>
      <c r="F229" s="1">
        <f t="shared" si="216"/>
        <v>19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32</v>
      </c>
      <c r="C230" s="1">
        <v>0</v>
      </c>
      <c r="D230" s="27">
        <f t="shared" si="207"/>
        <v>77</v>
      </c>
      <c r="E230" s="1">
        <f t="shared" si="215"/>
        <v>77</v>
      </c>
      <c r="F230" s="1">
        <f t="shared" si="216"/>
        <v>32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15</v>
      </c>
      <c r="C231" s="1">
        <v>0</v>
      </c>
      <c r="D231" s="27">
        <f t="shared" si="207"/>
        <v>62</v>
      </c>
      <c r="E231" s="1">
        <f t="shared" si="215"/>
        <v>62</v>
      </c>
      <c r="F231" s="1">
        <f t="shared" si="216"/>
        <v>15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6</v>
      </c>
      <c r="C232" s="1">
        <v>0</v>
      </c>
      <c r="D232" s="27">
        <f t="shared" si="207"/>
        <v>56</v>
      </c>
      <c r="E232" s="1">
        <f t="shared" si="215"/>
        <v>56</v>
      </c>
      <c r="F232" s="1">
        <f t="shared" si="216"/>
        <v>6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29</v>
      </c>
      <c r="C233" s="3">
        <f t="shared" ref="C233" si="245">$L$3-D231</f>
        <v>138</v>
      </c>
      <c r="D233" s="27">
        <f t="shared" ref="D233" si="246">D232-B233+C233</f>
        <v>165</v>
      </c>
      <c r="E233" s="3">
        <f t="shared" ref="E233" si="247">IF(D233&gt;0,D232-B233+C233,0)</f>
        <v>165</v>
      </c>
      <c r="F233" s="1">
        <f t="shared" ref="F233" si="248">IF(E231-B232-B233&gt;=0,B233,E232)</f>
        <v>29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12</v>
      </c>
      <c r="C234" s="1">
        <v>0</v>
      </c>
      <c r="D234" s="27">
        <f t="shared" ref="D234" si="249">D233-B234</f>
        <v>153</v>
      </c>
      <c r="E234" s="1">
        <f t="shared" ref="E234:E235" si="250">IF(D234&gt;0,D233-B234,0)</f>
        <v>153</v>
      </c>
      <c r="F234" s="1">
        <f t="shared" ref="F234" si="251">IF(D234&gt;=0,B234,E233)</f>
        <v>12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24</v>
      </c>
      <c r="C235" s="1">
        <v>0</v>
      </c>
      <c r="D235" s="27">
        <f t="shared" si="207"/>
        <v>129</v>
      </c>
      <c r="E235" s="1">
        <f t="shared" si="250"/>
        <v>129</v>
      </c>
      <c r="F235" s="1">
        <f t="shared" si="216"/>
        <v>24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24</v>
      </c>
      <c r="C236" s="1">
        <v>0</v>
      </c>
      <c r="D236" s="27">
        <f t="shared" si="207"/>
        <v>105</v>
      </c>
      <c r="E236" s="1">
        <f t="shared" si="215"/>
        <v>105</v>
      </c>
      <c r="F236" s="1">
        <f t="shared" si="216"/>
        <v>24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17</v>
      </c>
      <c r="C237" s="1">
        <v>0</v>
      </c>
      <c r="D237" s="27">
        <f t="shared" si="207"/>
        <v>88</v>
      </c>
      <c r="E237" s="1">
        <f t="shared" si="215"/>
        <v>88</v>
      </c>
      <c r="F237" s="1">
        <f t="shared" si="216"/>
        <v>17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33</v>
      </c>
      <c r="C238" s="1">
        <v>0</v>
      </c>
      <c r="D238" s="27">
        <f t="shared" si="207"/>
        <v>55</v>
      </c>
      <c r="E238" s="1">
        <f t="shared" si="215"/>
        <v>55</v>
      </c>
      <c r="F238" s="1">
        <f t="shared" si="216"/>
        <v>33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16</v>
      </c>
      <c r="C239" s="1">
        <v>0</v>
      </c>
      <c r="D239" s="27">
        <f t="shared" si="207"/>
        <v>39</v>
      </c>
      <c r="E239" s="1">
        <f t="shared" si="215"/>
        <v>39</v>
      </c>
      <c r="F239" s="1">
        <f t="shared" si="216"/>
        <v>16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</v>
      </c>
      <c r="C240" s="3">
        <f t="shared" ref="C240" si="252">$L$3-D238</f>
        <v>145</v>
      </c>
      <c r="D240" s="27">
        <f t="shared" ref="D240" si="253">D239-B240+C240</f>
        <v>183</v>
      </c>
      <c r="E240" s="3">
        <f t="shared" ref="E240" si="254">IF(D240&gt;0,D239-B240+C240,0)</f>
        <v>183</v>
      </c>
      <c r="F240" s="1">
        <f t="shared" ref="F240" si="255">IF(E238-B239-B240&gt;=0,B240,E239)</f>
        <v>1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17</v>
      </c>
      <c r="C241" s="1">
        <v>0</v>
      </c>
      <c r="D241" s="27">
        <f t="shared" ref="D241" si="256">D240-B241</f>
        <v>166</v>
      </c>
      <c r="E241" s="1">
        <f t="shared" ref="E241:E242" si="257">IF(D241&gt;0,D240-B241,0)</f>
        <v>166</v>
      </c>
      <c r="F241" s="1">
        <f t="shared" ref="F241" si="258">IF(D241&gt;=0,B241,E240)</f>
        <v>17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21</v>
      </c>
      <c r="C242" s="1">
        <v>0</v>
      </c>
      <c r="D242" s="27">
        <f t="shared" si="207"/>
        <v>145</v>
      </c>
      <c r="E242" s="1">
        <f t="shared" si="257"/>
        <v>145</v>
      </c>
      <c r="F242" s="1">
        <f t="shared" si="216"/>
        <v>21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21</v>
      </c>
      <c r="C243" s="1">
        <v>0</v>
      </c>
      <c r="D243" s="27">
        <f t="shared" si="207"/>
        <v>124</v>
      </c>
      <c r="E243" s="1">
        <f t="shared" si="215"/>
        <v>124</v>
      </c>
      <c r="F243" s="1">
        <f t="shared" si="216"/>
        <v>21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22</v>
      </c>
      <c r="C244" s="1">
        <v>0</v>
      </c>
      <c r="D244" s="27">
        <f t="shared" si="207"/>
        <v>102</v>
      </c>
      <c r="E244" s="1">
        <f t="shared" si="215"/>
        <v>102</v>
      </c>
      <c r="F244" s="1">
        <f t="shared" si="216"/>
        <v>22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33</v>
      </c>
      <c r="C245" s="1">
        <v>0</v>
      </c>
      <c r="D245" s="27">
        <f t="shared" si="207"/>
        <v>69</v>
      </c>
      <c r="E245" s="1">
        <f t="shared" si="215"/>
        <v>69</v>
      </c>
      <c r="F245" s="1">
        <f t="shared" si="216"/>
        <v>33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23</v>
      </c>
      <c r="C246" s="1">
        <v>0</v>
      </c>
      <c r="D246" s="27">
        <f t="shared" si="207"/>
        <v>46</v>
      </c>
      <c r="E246" s="1">
        <f t="shared" si="215"/>
        <v>46</v>
      </c>
      <c r="F246" s="1">
        <f t="shared" si="216"/>
        <v>23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25</v>
      </c>
      <c r="C247" s="3">
        <f t="shared" ref="C247" si="261">$L$3-D245</f>
        <v>131</v>
      </c>
      <c r="D247" s="27">
        <f t="shared" ref="D247" si="262">D246-B247+C247</f>
        <v>152</v>
      </c>
      <c r="E247" s="3">
        <f t="shared" ref="E247" si="263">IF(D247&gt;0,D246-B247+C247,0)</f>
        <v>152</v>
      </c>
      <c r="F247" s="1">
        <f t="shared" ref="F247" si="264">IF(E245-B246-B247&gt;=0,B247,E246)</f>
        <v>25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9667-12F2-458F-BD53-E0157BC714C7}">
  <sheetPr codeName="工作表34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26</v>
      </c>
      <c r="C3" s="1">
        <v>0</v>
      </c>
      <c r="D3" s="27">
        <f>D2-B3</f>
        <v>114</v>
      </c>
      <c r="E3" s="1">
        <f>IF(D3&gt;0,D2-B3,0)</f>
        <v>114</v>
      </c>
      <c r="F3" s="1">
        <f>IF(D3&gt;=0,B3,E2)</f>
        <v>26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100.20408163265306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22</v>
      </c>
      <c r="C4" s="1">
        <v>0</v>
      </c>
      <c r="D4" s="27">
        <f t="shared" ref="D4:D67" si="0">D3-B4</f>
        <v>92</v>
      </c>
      <c r="E4" s="1">
        <f>IF(D4&gt;0,D3-B4,0)</f>
        <v>92</v>
      </c>
      <c r="F4" s="1">
        <f t="shared" ref="F4:F8" si="1">IF(D4&gt;=0,B4,E3)</f>
        <v>22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19.840816326530611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15</v>
      </c>
      <c r="C5" s="1">
        <v>0</v>
      </c>
      <c r="D5" s="27">
        <f t="shared" si="0"/>
        <v>77</v>
      </c>
      <c r="E5" s="1">
        <f t="shared" ref="E5:E7" si="4">IF(D5&gt;0,D4-B5,0)</f>
        <v>77</v>
      </c>
      <c r="F5" s="1">
        <f t="shared" si="1"/>
        <v>15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7.821468940043184</v>
      </c>
      <c r="M5" s="29"/>
      <c r="N5" s="22" t="s">
        <v>18</v>
      </c>
      <c r="O5" s="41">
        <f>O3*L12*L11</f>
        <v>180367.3469387755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15</v>
      </c>
      <c r="C6" s="1">
        <v>0</v>
      </c>
      <c r="D6" s="27">
        <f>D5-B6</f>
        <v>62</v>
      </c>
      <c r="E6" s="1">
        <f>IF(D6&gt;0,D5-B6,0)</f>
        <v>62</v>
      </c>
      <c r="F6" s="1">
        <f t="shared" si="1"/>
        <v>15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112800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20</v>
      </c>
      <c r="C7" s="1">
        <v>0</v>
      </c>
      <c r="D7" s="27">
        <f t="shared" si="0"/>
        <v>42</v>
      </c>
      <c r="E7" s="1">
        <f t="shared" si="4"/>
        <v>42</v>
      </c>
      <c r="F7" s="1">
        <f t="shared" si="1"/>
        <v>20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419167.3469387755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13</v>
      </c>
      <c r="C8" s="1">
        <v>0</v>
      </c>
      <c r="D8" s="27">
        <f t="shared" si="0"/>
        <v>29</v>
      </c>
      <c r="E8" s="1">
        <f>IF(D8&gt;0,D7-B8,0)</f>
        <v>29</v>
      </c>
      <c r="F8" s="1">
        <f t="shared" si="1"/>
        <v>13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7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19</v>
      </c>
      <c r="C9" s="3">
        <f>$L$3-D7</f>
        <v>158</v>
      </c>
      <c r="D9" s="27">
        <f>D8-B9+C9</f>
        <v>168</v>
      </c>
      <c r="E9" s="3">
        <f>IF(D9&gt;0,D8-B9+C9,0)</f>
        <v>168</v>
      </c>
      <c r="F9" s="1">
        <f>IF(E7-B8-B9&gt;=0,B9,E8)</f>
        <v>19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19</v>
      </c>
      <c r="C10" s="1">
        <v>0</v>
      </c>
      <c r="D10" s="27">
        <f t="shared" ref="D10" si="5">D9-B10</f>
        <v>149</v>
      </c>
      <c r="E10" s="1">
        <f t="shared" ref="E10:E71" si="6">IF(D10&gt;0,D9-B10,0)</f>
        <v>149</v>
      </c>
      <c r="F10" s="1">
        <f t="shared" ref="F10:F71" si="7">IF(D10&gt;=0,B10,E9)</f>
        <v>19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0.98066241514091745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18</v>
      </c>
      <c r="C11" s="1">
        <v>0</v>
      </c>
      <c r="D11" s="27">
        <f t="shared" si="0"/>
        <v>131</v>
      </c>
      <c r="E11" s="1">
        <f t="shared" si="6"/>
        <v>131</v>
      </c>
      <c r="F11" s="1">
        <f t="shared" si="7"/>
        <v>18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2.7072618802715565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24</v>
      </c>
      <c r="C12" s="1">
        <v>0</v>
      </c>
      <c r="D12" s="27">
        <f t="shared" si="0"/>
        <v>107</v>
      </c>
      <c r="E12" s="1">
        <f t="shared" si="6"/>
        <v>107</v>
      </c>
      <c r="F12" s="1">
        <f t="shared" si="7"/>
        <v>24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23</v>
      </c>
      <c r="C13" s="1">
        <v>0</v>
      </c>
      <c r="D13" s="27">
        <f t="shared" si="0"/>
        <v>84</v>
      </c>
      <c r="E13" s="1">
        <f t="shared" si="6"/>
        <v>84</v>
      </c>
      <c r="F13" s="1">
        <f t="shared" si="7"/>
        <v>23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13</v>
      </c>
      <c r="C14" s="1">
        <v>0</v>
      </c>
      <c r="D14" s="27">
        <f t="shared" si="0"/>
        <v>71</v>
      </c>
      <c r="E14" s="1">
        <f t="shared" si="6"/>
        <v>71</v>
      </c>
      <c r="F14" s="1">
        <f t="shared" si="7"/>
        <v>13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19</v>
      </c>
      <c r="C15" s="1">
        <v>0</v>
      </c>
      <c r="D15" s="27">
        <f t="shared" si="0"/>
        <v>52</v>
      </c>
      <c r="E15" s="1">
        <f t="shared" si="6"/>
        <v>52</v>
      </c>
      <c r="F15" s="1">
        <f t="shared" si="7"/>
        <v>19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17</v>
      </c>
      <c r="C16" s="3">
        <f t="shared" ref="C16" si="9">$L$3-D14</f>
        <v>129</v>
      </c>
      <c r="D16" s="27">
        <f t="shared" ref="D16" si="10">D15-B16+C16</f>
        <v>164</v>
      </c>
      <c r="E16" s="3">
        <f t="shared" ref="E16" si="11">IF(D16&gt;0,D15-B16+C16,0)</f>
        <v>164</v>
      </c>
      <c r="F16" s="1">
        <f t="shared" ref="F16" si="12">IF(E14-B15-B16&gt;=0,B16,E15)</f>
        <v>17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30</v>
      </c>
      <c r="C17" s="1">
        <v>0</v>
      </c>
      <c r="D17" s="27">
        <f t="shared" ref="D17" si="13">D16-B17</f>
        <v>134</v>
      </c>
      <c r="E17" s="1">
        <f t="shared" ref="E17:E18" si="14">IF(D17&gt;0,D16-B17,0)</f>
        <v>134</v>
      </c>
      <c r="F17" s="1">
        <f t="shared" ref="F17" si="15">IF(D17&gt;=0,B17,E16)</f>
        <v>30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11</v>
      </c>
      <c r="C18" s="1">
        <v>0</v>
      </c>
      <c r="D18" s="27">
        <f t="shared" si="0"/>
        <v>123</v>
      </c>
      <c r="E18" s="1">
        <f t="shared" si="14"/>
        <v>123</v>
      </c>
      <c r="F18" s="1">
        <f t="shared" si="7"/>
        <v>11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33</v>
      </c>
      <c r="C19" s="1">
        <v>0</v>
      </c>
      <c r="D19" s="27">
        <f t="shared" si="0"/>
        <v>90</v>
      </c>
      <c r="E19" s="1">
        <f t="shared" si="6"/>
        <v>90</v>
      </c>
      <c r="F19" s="1">
        <f t="shared" si="7"/>
        <v>33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31</v>
      </c>
      <c r="C20" s="1">
        <v>0</v>
      </c>
      <c r="D20" s="27">
        <f t="shared" si="0"/>
        <v>59</v>
      </c>
      <c r="E20" s="1">
        <f t="shared" si="6"/>
        <v>59</v>
      </c>
      <c r="F20" s="1">
        <f t="shared" si="7"/>
        <v>31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27</v>
      </c>
      <c r="C21" s="1">
        <v>0</v>
      </c>
      <c r="D21" s="27">
        <f t="shared" si="0"/>
        <v>32</v>
      </c>
      <c r="E21" s="1">
        <f t="shared" si="6"/>
        <v>32</v>
      </c>
      <c r="F21" s="1">
        <f t="shared" si="7"/>
        <v>27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21</v>
      </c>
      <c r="C22" s="1">
        <v>0</v>
      </c>
      <c r="D22" s="27">
        <f t="shared" si="0"/>
        <v>11</v>
      </c>
      <c r="E22" s="1">
        <f t="shared" si="6"/>
        <v>11</v>
      </c>
      <c r="F22" s="1">
        <f t="shared" si="7"/>
        <v>21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24</v>
      </c>
      <c r="C23" s="3">
        <f t="shared" ref="C23" si="16">$L$3-D21</f>
        <v>168</v>
      </c>
      <c r="D23" s="27">
        <f t="shared" ref="D23" si="17">D22-B23+C23</f>
        <v>155</v>
      </c>
      <c r="E23" s="3">
        <f t="shared" ref="E23" si="18">IF(D23&gt;0,D22-B23+C23,0)</f>
        <v>155</v>
      </c>
      <c r="F23" s="1">
        <f t="shared" ref="F23" si="19">IF(E21-B22-B23&gt;=0,B23,E22)</f>
        <v>11</v>
      </c>
      <c r="G23" s="1">
        <f t="shared" si="2"/>
        <v>13</v>
      </c>
      <c r="H23" s="1">
        <f t="shared" si="3"/>
        <v>1</v>
      </c>
      <c r="I23" s="1">
        <f t="shared" si="8"/>
        <v>1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26</v>
      </c>
      <c r="C24" s="1">
        <v>0</v>
      </c>
      <c r="D24" s="27">
        <f t="shared" ref="D24" si="20">D23-B24</f>
        <v>129</v>
      </c>
      <c r="E24" s="1">
        <f t="shared" ref="E24:E25" si="21">IF(D24&gt;0,D23-B24,0)</f>
        <v>129</v>
      </c>
      <c r="F24" s="1">
        <f t="shared" ref="F24" si="22">IF(D24&gt;=0,B24,E23)</f>
        <v>26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14</v>
      </c>
      <c r="C25" s="1">
        <v>0</v>
      </c>
      <c r="D25" s="27">
        <f t="shared" si="0"/>
        <v>115</v>
      </c>
      <c r="E25" s="1">
        <f t="shared" si="21"/>
        <v>115</v>
      </c>
      <c r="F25" s="1">
        <f t="shared" si="7"/>
        <v>14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29</v>
      </c>
      <c r="C26" s="1">
        <v>0</v>
      </c>
      <c r="D26" s="27">
        <f t="shared" si="0"/>
        <v>86</v>
      </c>
      <c r="E26" s="1">
        <f t="shared" si="6"/>
        <v>86</v>
      </c>
      <c r="F26" s="1">
        <f t="shared" si="7"/>
        <v>29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27</v>
      </c>
      <c r="C27" s="1">
        <v>0</v>
      </c>
      <c r="D27" s="27">
        <f t="shared" si="0"/>
        <v>59</v>
      </c>
      <c r="E27" s="1">
        <f t="shared" si="6"/>
        <v>59</v>
      </c>
      <c r="F27" s="1">
        <f t="shared" si="7"/>
        <v>27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6</v>
      </c>
      <c r="C28" s="1">
        <v>0</v>
      </c>
      <c r="D28" s="27">
        <f t="shared" si="0"/>
        <v>53</v>
      </c>
      <c r="E28" s="1">
        <f t="shared" si="6"/>
        <v>53</v>
      </c>
      <c r="F28" s="1">
        <f t="shared" si="7"/>
        <v>6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16</v>
      </c>
      <c r="C29" s="1">
        <v>0</v>
      </c>
      <c r="D29" s="27">
        <f t="shared" si="0"/>
        <v>37</v>
      </c>
      <c r="E29" s="1">
        <f t="shared" si="6"/>
        <v>37</v>
      </c>
      <c r="F29" s="1">
        <f t="shared" si="7"/>
        <v>16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17</v>
      </c>
      <c r="C30" s="3">
        <f t="shared" ref="C30" si="23">$L$3-D28</f>
        <v>147</v>
      </c>
      <c r="D30" s="27">
        <f t="shared" ref="D30" si="24">D29-B30+C30</f>
        <v>167</v>
      </c>
      <c r="E30" s="3">
        <f t="shared" ref="E30" si="25">IF(D30&gt;0,D29-B30+C30,0)</f>
        <v>167</v>
      </c>
      <c r="F30" s="1">
        <f t="shared" ref="F30" si="26">IF(E28-B29-B30&gt;=0,B30,E29)</f>
        <v>17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15</v>
      </c>
      <c r="C31" s="1">
        <v>0</v>
      </c>
      <c r="D31" s="27">
        <f t="shared" ref="D31" si="27">D30-B31</f>
        <v>152</v>
      </c>
      <c r="E31" s="1">
        <f t="shared" ref="E31:E32" si="28">IF(D31&gt;0,D30-B31,0)</f>
        <v>152</v>
      </c>
      <c r="F31" s="1">
        <f t="shared" ref="F31" si="29">IF(D31&gt;=0,B31,E30)</f>
        <v>15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22</v>
      </c>
      <c r="C32" s="1">
        <v>0</v>
      </c>
      <c r="D32" s="27">
        <f t="shared" si="0"/>
        <v>130</v>
      </c>
      <c r="E32" s="1">
        <f t="shared" si="28"/>
        <v>130</v>
      </c>
      <c r="F32" s="1">
        <f t="shared" si="7"/>
        <v>22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20</v>
      </c>
      <c r="C33" s="1">
        <v>0</v>
      </c>
      <c r="D33" s="27">
        <f t="shared" si="0"/>
        <v>110</v>
      </c>
      <c r="E33" s="1">
        <f t="shared" si="6"/>
        <v>110</v>
      </c>
      <c r="F33" s="1">
        <f t="shared" si="7"/>
        <v>20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16</v>
      </c>
      <c r="C34" s="1">
        <v>0</v>
      </c>
      <c r="D34" s="27">
        <f t="shared" si="0"/>
        <v>94</v>
      </c>
      <c r="E34" s="1">
        <f t="shared" si="6"/>
        <v>94</v>
      </c>
      <c r="F34" s="1">
        <f t="shared" si="7"/>
        <v>16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25</v>
      </c>
      <c r="C35" s="1">
        <v>0</v>
      </c>
      <c r="D35" s="27">
        <f t="shared" si="0"/>
        <v>69</v>
      </c>
      <c r="E35" s="1">
        <f t="shared" si="6"/>
        <v>69</v>
      </c>
      <c r="F35" s="1">
        <f t="shared" si="7"/>
        <v>25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18</v>
      </c>
      <c r="C36" s="1">
        <v>0</v>
      </c>
      <c r="D36" s="27">
        <f t="shared" si="0"/>
        <v>51</v>
      </c>
      <c r="E36" s="1">
        <f t="shared" si="6"/>
        <v>51</v>
      </c>
      <c r="F36" s="1">
        <f t="shared" si="7"/>
        <v>18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3</v>
      </c>
      <c r="C37" s="3">
        <f t="shared" ref="C37" si="30">$L$3-D35</f>
        <v>131</v>
      </c>
      <c r="D37" s="27">
        <f t="shared" ref="D37" si="31">D36-B37+C37</f>
        <v>179</v>
      </c>
      <c r="E37" s="3">
        <f t="shared" ref="E37" si="32">IF(D37&gt;0,D36-B37+C37,0)</f>
        <v>179</v>
      </c>
      <c r="F37" s="1">
        <f t="shared" ref="F37" si="33">IF(E35-B36-B37&gt;=0,B37,E36)</f>
        <v>3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14</v>
      </c>
      <c r="C38" s="1">
        <v>0</v>
      </c>
      <c r="D38" s="27">
        <f t="shared" ref="D38" si="34">D37-B38</f>
        <v>165</v>
      </c>
      <c r="E38" s="1">
        <f t="shared" ref="E38:E39" si="35">IF(D38&gt;0,D37-B38,0)</f>
        <v>165</v>
      </c>
      <c r="F38" s="1">
        <f t="shared" ref="F38" si="36">IF(D38&gt;=0,B38,E37)</f>
        <v>14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17</v>
      </c>
      <c r="C39" s="1">
        <v>0</v>
      </c>
      <c r="D39" s="27">
        <f t="shared" si="0"/>
        <v>148</v>
      </c>
      <c r="E39" s="1">
        <f t="shared" si="35"/>
        <v>148</v>
      </c>
      <c r="F39" s="1">
        <f t="shared" si="7"/>
        <v>17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21</v>
      </c>
      <c r="C40" s="1">
        <v>0</v>
      </c>
      <c r="D40" s="27">
        <f t="shared" si="0"/>
        <v>127</v>
      </c>
      <c r="E40" s="1">
        <f t="shared" si="6"/>
        <v>127</v>
      </c>
      <c r="F40" s="1">
        <f t="shared" si="7"/>
        <v>21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9</v>
      </c>
      <c r="C41" s="1">
        <v>0</v>
      </c>
      <c r="D41" s="27">
        <f t="shared" si="0"/>
        <v>118</v>
      </c>
      <c r="E41" s="1">
        <f t="shared" si="6"/>
        <v>118</v>
      </c>
      <c r="F41" s="1">
        <f t="shared" si="7"/>
        <v>9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32</v>
      </c>
      <c r="C42" s="1">
        <v>0</v>
      </c>
      <c r="D42" s="27">
        <f t="shared" si="0"/>
        <v>86</v>
      </c>
      <c r="E42" s="1">
        <f t="shared" si="6"/>
        <v>86</v>
      </c>
      <c r="F42" s="1">
        <f t="shared" si="7"/>
        <v>32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10</v>
      </c>
      <c r="C43" s="1">
        <v>0</v>
      </c>
      <c r="D43" s="27">
        <f>D42-B43</f>
        <v>76</v>
      </c>
      <c r="E43" s="1">
        <f t="shared" si="6"/>
        <v>76</v>
      </c>
      <c r="F43" s="1">
        <f t="shared" si="7"/>
        <v>10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26</v>
      </c>
      <c r="C44" s="3">
        <f t="shared" ref="C44" si="37">$L$3-D42</f>
        <v>114</v>
      </c>
      <c r="D44" s="27">
        <f>D43-B44+C44</f>
        <v>164</v>
      </c>
      <c r="E44" s="3">
        <f t="shared" ref="E44" si="38">IF(D44&gt;0,D43-B44+C44,0)</f>
        <v>164</v>
      </c>
      <c r="F44" s="1">
        <f t="shared" ref="F44" si="39">IF(E42-B43-B44&gt;=0,B44,E43)</f>
        <v>26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23</v>
      </c>
      <c r="C45" s="1">
        <v>0</v>
      </c>
      <c r="D45" s="27">
        <f t="shared" ref="D45" si="40">D44-B45</f>
        <v>141</v>
      </c>
      <c r="E45" s="1">
        <f t="shared" ref="E45:E46" si="41">IF(D45&gt;0,D44-B45,0)</f>
        <v>141</v>
      </c>
      <c r="F45" s="1">
        <f t="shared" ref="F45" si="42">IF(D45&gt;=0,B45,E44)</f>
        <v>23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8</v>
      </c>
      <c r="C46" s="1">
        <v>0</v>
      </c>
      <c r="D46" s="27">
        <f t="shared" si="0"/>
        <v>133</v>
      </c>
      <c r="E46" s="1">
        <f t="shared" si="41"/>
        <v>133</v>
      </c>
      <c r="F46" s="1">
        <f t="shared" si="7"/>
        <v>8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35</v>
      </c>
      <c r="C47" s="1">
        <v>0</v>
      </c>
      <c r="D47" s="27">
        <f t="shared" si="0"/>
        <v>98</v>
      </c>
      <c r="E47" s="1">
        <f t="shared" si="6"/>
        <v>98</v>
      </c>
      <c r="F47" s="1">
        <f t="shared" si="7"/>
        <v>35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12</v>
      </c>
      <c r="C48" s="1">
        <v>0</v>
      </c>
      <c r="D48" s="27">
        <f t="shared" si="0"/>
        <v>86</v>
      </c>
      <c r="E48" s="1">
        <f t="shared" si="6"/>
        <v>86</v>
      </c>
      <c r="F48" s="1">
        <f t="shared" si="7"/>
        <v>12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17</v>
      </c>
      <c r="C49" s="1">
        <v>0</v>
      </c>
      <c r="D49" s="27">
        <f t="shared" si="0"/>
        <v>69</v>
      </c>
      <c r="E49" s="1">
        <f t="shared" si="6"/>
        <v>69</v>
      </c>
      <c r="F49" s="1">
        <f t="shared" si="7"/>
        <v>17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27</v>
      </c>
      <c r="C50" s="1">
        <v>0</v>
      </c>
      <c r="D50" s="27">
        <f t="shared" si="0"/>
        <v>42</v>
      </c>
      <c r="E50" s="1">
        <f t="shared" si="6"/>
        <v>42</v>
      </c>
      <c r="F50" s="1">
        <f t="shared" si="7"/>
        <v>27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19</v>
      </c>
      <c r="C51" s="3">
        <f t="shared" ref="C51" si="43">$L$3-D49</f>
        <v>131</v>
      </c>
      <c r="D51" s="27">
        <f t="shared" ref="D51" si="44">D50-B51+C51</f>
        <v>154</v>
      </c>
      <c r="E51" s="3">
        <f t="shared" ref="E51" si="45">IF(D51&gt;0,D50-B51+C51,0)</f>
        <v>154</v>
      </c>
      <c r="F51" s="1">
        <f t="shared" ref="F51" si="46">IF(E49-B50-B51&gt;=0,B51,E50)</f>
        <v>19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26</v>
      </c>
      <c r="C52" s="1">
        <v>0</v>
      </c>
      <c r="D52" s="27">
        <f t="shared" ref="D52" si="47">D51-B52</f>
        <v>128</v>
      </c>
      <c r="E52" s="1">
        <f t="shared" ref="E52:E53" si="48">IF(D52&gt;0,D51-B52,0)</f>
        <v>128</v>
      </c>
      <c r="F52" s="1">
        <f t="shared" ref="F52" si="49">IF(D52&gt;=0,B52,E51)</f>
        <v>26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1</v>
      </c>
      <c r="C53" s="1">
        <v>0</v>
      </c>
      <c r="D53" s="27">
        <f t="shared" si="0"/>
        <v>127</v>
      </c>
      <c r="E53" s="1">
        <f t="shared" si="48"/>
        <v>127</v>
      </c>
      <c r="F53" s="1">
        <f t="shared" si="7"/>
        <v>1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16</v>
      </c>
      <c r="C54" s="1">
        <v>0</v>
      </c>
      <c r="D54" s="27">
        <f t="shared" si="0"/>
        <v>111</v>
      </c>
      <c r="E54" s="1">
        <f t="shared" si="6"/>
        <v>111</v>
      </c>
      <c r="F54" s="1">
        <f t="shared" si="7"/>
        <v>16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20</v>
      </c>
      <c r="C55" s="1">
        <v>0</v>
      </c>
      <c r="D55" s="27">
        <f t="shared" si="0"/>
        <v>91</v>
      </c>
      <c r="E55" s="1">
        <f t="shared" si="6"/>
        <v>91</v>
      </c>
      <c r="F55" s="1">
        <f t="shared" si="7"/>
        <v>20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27</v>
      </c>
      <c r="C56" s="1">
        <v>0</v>
      </c>
      <c r="D56" s="27">
        <f t="shared" si="0"/>
        <v>64</v>
      </c>
      <c r="E56" s="1">
        <f t="shared" si="6"/>
        <v>64</v>
      </c>
      <c r="F56" s="1">
        <f t="shared" si="7"/>
        <v>27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13</v>
      </c>
      <c r="C57" s="1">
        <v>0</v>
      </c>
      <c r="D57" s="27">
        <f t="shared" si="0"/>
        <v>51</v>
      </c>
      <c r="E57" s="1">
        <f t="shared" si="6"/>
        <v>51</v>
      </c>
      <c r="F57" s="1">
        <f t="shared" si="7"/>
        <v>13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13</v>
      </c>
      <c r="C58" s="3">
        <f t="shared" ref="C58" si="50">$L$3-D56</f>
        <v>136</v>
      </c>
      <c r="D58" s="27">
        <f t="shared" ref="D58" si="51">D57-B58+C58</f>
        <v>174</v>
      </c>
      <c r="E58" s="3">
        <f t="shared" ref="E58" si="52">IF(D58&gt;0,D57-B58+C58,0)</f>
        <v>174</v>
      </c>
      <c r="F58" s="1">
        <f t="shared" ref="F58" si="53">IF(E56-B57-B58&gt;=0,B58,E57)</f>
        <v>13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19</v>
      </c>
      <c r="C59" s="1">
        <v>0</v>
      </c>
      <c r="D59" s="27">
        <f t="shared" ref="D59" si="54">D58-B59</f>
        <v>155</v>
      </c>
      <c r="E59" s="1">
        <f t="shared" ref="E59:E60" si="55">IF(D59&gt;0,D58-B59,0)</f>
        <v>155</v>
      </c>
      <c r="F59" s="1">
        <f t="shared" ref="F59" si="56">IF(D59&gt;=0,B59,E58)</f>
        <v>19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10</v>
      </c>
      <c r="C60" s="1">
        <v>0</v>
      </c>
      <c r="D60" s="27">
        <f t="shared" si="0"/>
        <v>145</v>
      </c>
      <c r="E60" s="1">
        <f t="shared" si="55"/>
        <v>145</v>
      </c>
      <c r="F60" s="1">
        <f t="shared" si="7"/>
        <v>10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27</v>
      </c>
      <c r="C61" s="1">
        <v>0</v>
      </c>
      <c r="D61" s="27">
        <f t="shared" si="0"/>
        <v>118</v>
      </c>
      <c r="E61" s="1">
        <f t="shared" si="6"/>
        <v>118</v>
      </c>
      <c r="F61" s="1">
        <f t="shared" si="7"/>
        <v>27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14</v>
      </c>
      <c r="C62" s="1">
        <v>0</v>
      </c>
      <c r="D62" s="27">
        <f t="shared" si="0"/>
        <v>104</v>
      </c>
      <c r="E62" s="1">
        <f t="shared" si="6"/>
        <v>104</v>
      </c>
      <c r="F62" s="1">
        <f t="shared" si="7"/>
        <v>14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37</v>
      </c>
      <c r="C63" s="1">
        <v>0</v>
      </c>
      <c r="D63" s="27">
        <f t="shared" si="0"/>
        <v>67</v>
      </c>
      <c r="E63" s="1">
        <f t="shared" si="6"/>
        <v>67</v>
      </c>
      <c r="F63" s="1">
        <f t="shared" si="7"/>
        <v>37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36</v>
      </c>
      <c r="C64" s="1">
        <v>0</v>
      </c>
      <c r="D64" s="27">
        <f t="shared" si="0"/>
        <v>31</v>
      </c>
      <c r="E64" s="1">
        <f t="shared" si="6"/>
        <v>31</v>
      </c>
      <c r="F64" s="1">
        <f t="shared" si="7"/>
        <v>36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37</v>
      </c>
      <c r="C65" s="3">
        <f t="shared" ref="C65" si="57">$L$3-D63</f>
        <v>133</v>
      </c>
      <c r="D65" s="27">
        <f t="shared" ref="D65" si="58">D64-B65+C65</f>
        <v>127</v>
      </c>
      <c r="E65" s="3">
        <f t="shared" ref="E65" si="59">IF(D65&gt;0,D64-B65+C65,0)</f>
        <v>127</v>
      </c>
      <c r="F65" s="1">
        <f t="shared" ref="F65" si="60">IF(E63-B64-B65&gt;=0,B65,E64)</f>
        <v>31</v>
      </c>
      <c r="G65" s="1">
        <f t="shared" si="2"/>
        <v>6</v>
      </c>
      <c r="H65" s="1">
        <f t="shared" si="3"/>
        <v>1</v>
      </c>
      <c r="I65" s="1">
        <f t="shared" si="8"/>
        <v>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14</v>
      </c>
      <c r="C66" s="1">
        <v>0</v>
      </c>
      <c r="D66" s="27">
        <f t="shared" ref="D66" si="61">D65-B66</f>
        <v>113</v>
      </c>
      <c r="E66" s="1">
        <f t="shared" ref="E66:E67" si="62">IF(D66&gt;0,D65-B66,0)</f>
        <v>113</v>
      </c>
      <c r="F66" s="1">
        <f t="shared" ref="F66" si="63">IF(D66&gt;=0,B66,E65)</f>
        <v>14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12</v>
      </c>
      <c r="C67" s="1">
        <v>0</v>
      </c>
      <c r="D67" s="27">
        <f t="shared" si="0"/>
        <v>101</v>
      </c>
      <c r="E67" s="1">
        <f t="shared" si="62"/>
        <v>101</v>
      </c>
      <c r="F67" s="1">
        <f t="shared" si="7"/>
        <v>12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23</v>
      </c>
      <c r="C68" s="1">
        <v>0</v>
      </c>
      <c r="D68" s="27">
        <f t="shared" ref="D68:D131" si="64">D67-B68</f>
        <v>78</v>
      </c>
      <c r="E68" s="1">
        <f t="shared" si="6"/>
        <v>78</v>
      </c>
      <c r="F68" s="1">
        <f t="shared" si="7"/>
        <v>23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19</v>
      </c>
      <c r="C69" s="1">
        <v>0</v>
      </c>
      <c r="D69" s="27">
        <f t="shared" si="64"/>
        <v>59</v>
      </c>
      <c r="E69" s="1">
        <f t="shared" si="6"/>
        <v>59</v>
      </c>
      <c r="F69" s="1">
        <f t="shared" si="7"/>
        <v>19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20</v>
      </c>
      <c r="C70" s="1">
        <v>0</v>
      </c>
      <c r="D70" s="27">
        <f t="shared" si="64"/>
        <v>39</v>
      </c>
      <c r="E70" s="1">
        <f t="shared" si="6"/>
        <v>39</v>
      </c>
      <c r="F70" s="1">
        <f t="shared" si="7"/>
        <v>20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25</v>
      </c>
      <c r="C71" s="1">
        <v>0</v>
      </c>
      <c r="D71" s="27">
        <f t="shared" si="64"/>
        <v>14</v>
      </c>
      <c r="E71" s="1">
        <f t="shared" si="6"/>
        <v>14</v>
      </c>
      <c r="F71" s="1">
        <f t="shared" si="7"/>
        <v>25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31</v>
      </c>
      <c r="C72" s="3">
        <f t="shared" ref="C72" si="67">$L$3-D70</f>
        <v>161</v>
      </c>
      <c r="D72" s="27">
        <f t="shared" ref="D72" si="68">D71-B72+C72</f>
        <v>144</v>
      </c>
      <c r="E72" s="3">
        <f t="shared" ref="E72" si="69">IF(D72&gt;0,D71-B72+C72,0)</f>
        <v>144</v>
      </c>
      <c r="F72" s="1">
        <f t="shared" ref="F72" si="70">IF(E70-B71-B72&gt;=0,B72,E71)</f>
        <v>14</v>
      </c>
      <c r="G72" s="1">
        <f t="shared" si="65"/>
        <v>17</v>
      </c>
      <c r="H72" s="1">
        <f t="shared" si="66"/>
        <v>1</v>
      </c>
      <c r="I72" s="1">
        <f t="shared" si="8"/>
        <v>1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25</v>
      </c>
      <c r="C73" s="1">
        <v>0</v>
      </c>
      <c r="D73" s="27">
        <f t="shared" ref="D73" si="71">D72-B73</f>
        <v>119</v>
      </c>
      <c r="E73" s="1">
        <f t="shared" ref="E73:E134" si="72">IF(D73&gt;0,D72-B73,0)</f>
        <v>119</v>
      </c>
      <c r="F73" s="1">
        <f t="shared" ref="F73:F134" si="73">IF(D73&gt;=0,B73,E72)</f>
        <v>25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23</v>
      </c>
      <c r="C74" s="1">
        <v>0</v>
      </c>
      <c r="D74" s="27">
        <f t="shared" si="64"/>
        <v>96</v>
      </c>
      <c r="E74" s="1">
        <f t="shared" si="72"/>
        <v>96</v>
      </c>
      <c r="F74" s="1">
        <f t="shared" si="73"/>
        <v>23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13</v>
      </c>
      <c r="C75" s="1">
        <v>0</v>
      </c>
      <c r="D75" s="27">
        <f t="shared" si="64"/>
        <v>83</v>
      </c>
      <c r="E75" s="1">
        <f t="shared" si="72"/>
        <v>83</v>
      </c>
      <c r="F75" s="1">
        <f t="shared" si="73"/>
        <v>13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33</v>
      </c>
      <c r="C76" s="1">
        <v>0</v>
      </c>
      <c r="D76" s="27">
        <f t="shared" si="64"/>
        <v>50</v>
      </c>
      <c r="E76" s="1">
        <f t="shared" si="72"/>
        <v>50</v>
      </c>
      <c r="F76" s="1">
        <f t="shared" si="73"/>
        <v>33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14</v>
      </c>
      <c r="C77" s="1">
        <v>0</v>
      </c>
      <c r="D77" s="27">
        <f t="shared" si="64"/>
        <v>36</v>
      </c>
      <c r="E77" s="1">
        <f t="shared" si="72"/>
        <v>36</v>
      </c>
      <c r="F77" s="1">
        <f t="shared" si="73"/>
        <v>14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36</v>
      </c>
      <c r="C78" s="1">
        <v>0</v>
      </c>
      <c r="D78" s="27">
        <f t="shared" si="64"/>
        <v>0</v>
      </c>
      <c r="E78" s="1">
        <f t="shared" si="72"/>
        <v>0</v>
      </c>
      <c r="F78" s="1">
        <f t="shared" si="73"/>
        <v>36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20</v>
      </c>
      <c r="C79" s="3">
        <f t="shared" ref="C79" si="76">$L$3-D77</f>
        <v>164</v>
      </c>
      <c r="D79" s="27">
        <f t="shared" ref="D79" si="77">D78-B79+C79</f>
        <v>144</v>
      </c>
      <c r="E79" s="3">
        <f t="shared" ref="E79" si="78">IF(D79&gt;0,D78-B79+C79,0)</f>
        <v>144</v>
      </c>
      <c r="F79" s="1">
        <f t="shared" ref="F79" si="79">IF(E77-B78-B79&gt;=0,B79,E78)</f>
        <v>0</v>
      </c>
      <c r="G79" s="1">
        <f t="shared" si="65"/>
        <v>20</v>
      </c>
      <c r="H79" s="1">
        <f t="shared" si="66"/>
        <v>1</v>
      </c>
      <c r="I79" s="1">
        <f t="shared" si="75"/>
        <v>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12</v>
      </c>
      <c r="C80" s="1">
        <v>0</v>
      </c>
      <c r="D80" s="27">
        <f t="shared" ref="D80" si="80">D79-B80</f>
        <v>132</v>
      </c>
      <c r="E80" s="1">
        <f t="shared" ref="E80:E81" si="81">IF(D80&gt;0,D79-B80,0)</f>
        <v>132</v>
      </c>
      <c r="F80" s="1">
        <f t="shared" ref="F80" si="82">IF(D80&gt;=0,B80,E79)</f>
        <v>12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15</v>
      </c>
      <c r="C81" s="1">
        <v>0</v>
      </c>
      <c r="D81" s="27">
        <f t="shared" si="64"/>
        <v>117</v>
      </c>
      <c r="E81" s="1">
        <f t="shared" si="81"/>
        <v>117</v>
      </c>
      <c r="F81" s="1">
        <f t="shared" si="73"/>
        <v>15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14</v>
      </c>
      <c r="C82" s="1">
        <v>0</v>
      </c>
      <c r="D82" s="27">
        <f t="shared" si="64"/>
        <v>103</v>
      </c>
      <c r="E82" s="1">
        <f t="shared" si="72"/>
        <v>103</v>
      </c>
      <c r="F82" s="1">
        <f t="shared" si="73"/>
        <v>14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27</v>
      </c>
      <c r="C83" s="1">
        <v>0</v>
      </c>
      <c r="D83" s="27">
        <f t="shared" si="64"/>
        <v>76</v>
      </c>
      <c r="E83" s="1">
        <f t="shared" si="72"/>
        <v>76</v>
      </c>
      <c r="F83" s="1">
        <f t="shared" si="73"/>
        <v>27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15</v>
      </c>
      <c r="C84" s="1">
        <v>0</v>
      </c>
      <c r="D84" s="27">
        <f t="shared" si="64"/>
        <v>61</v>
      </c>
      <c r="E84" s="1">
        <f t="shared" si="72"/>
        <v>61</v>
      </c>
      <c r="F84" s="1">
        <f t="shared" si="73"/>
        <v>15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23</v>
      </c>
      <c r="C85" s="1">
        <v>0</v>
      </c>
      <c r="D85" s="27">
        <f t="shared" si="64"/>
        <v>38</v>
      </c>
      <c r="E85" s="1">
        <f t="shared" si="72"/>
        <v>38</v>
      </c>
      <c r="F85" s="1">
        <f t="shared" si="73"/>
        <v>23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22</v>
      </c>
      <c r="C86" s="3">
        <f t="shared" ref="C86" si="83">$L$3-D84</f>
        <v>139</v>
      </c>
      <c r="D86" s="27">
        <f t="shared" ref="D86" si="84">D85-B86+C86</f>
        <v>155</v>
      </c>
      <c r="E86" s="3">
        <f t="shared" ref="E86" si="85">IF(D86&gt;0,D85-B86+C86,0)</f>
        <v>155</v>
      </c>
      <c r="F86" s="1">
        <f t="shared" ref="F86" si="86">IF(E84-B85-B86&gt;=0,B86,E85)</f>
        <v>22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6</v>
      </c>
      <c r="C87" s="1">
        <v>0</v>
      </c>
      <c r="D87" s="27">
        <f t="shared" ref="D87" si="87">D86-B87</f>
        <v>149</v>
      </c>
      <c r="E87" s="1">
        <f t="shared" ref="E87:E88" si="88">IF(D87&gt;0,D86-B87,0)</f>
        <v>149</v>
      </c>
      <c r="F87" s="1">
        <f t="shared" ref="F87" si="89">IF(D87&gt;=0,B87,E86)</f>
        <v>6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23</v>
      </c>
      <c r="C88" s="1">
        <v>0</v>
      </c>
      <c r="D88" s="27">
        <f t="shared" si="64"/>
        <v>126</v>
      </c>
      <c r="E88" s="1">
        <f t="shared" si="88"/>
        <v>126</v>
      </c>
      <c r="F88" s="1">
        <f t="shared" si="73"/>
        <v>23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19</v>
      </c>
      <c r="C89" s="1">
        <v>0</v>
      </c>
      <c r="D89" s="27">
        <f t="shared" si="64"/>
        <v>107</v>
      </c>
      <c r="E89" s="1">
        <f t="shared" si="72"/>
        <v>107</v>
      </c>
      <c r="F89" s="1">
        <f t="shared" si="73"/>
        <v>19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19</v>
      </c>
      <c r="C90" s="1">
        <v>0</v>
      </c>
      <c r="D90" s="27">
        <f t="shared" si="64"/>
        <v>88</v>
      </c>
      <c r="E90" s="1">
        <f t="shared" si="72"/>
        <v>88</v>
      </c>
      <c r="F90" s="1">
        <f t="shared" si="73"/>
        <v>19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28</v>
      </c>
      <c r="C91" s="1">
        <v>0</v>
      </c>
      <c r="D91" s="27">
        <f t="shared" si="64"/>
        <v>60</v>
      </c>
      <c r="E91" s="1">
        <f t="shared" si="72"/>
        <v>60</v>
      </c>
      <c r="F91" s="1">
        <f t="shared" si="73"/>
        <v>28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28</v>
      </c>
      <c r="C92" s="1">
        <v>0</v>
      </c>
      <c r="D92" s="27">
        <f t="shared" si="64"/>
        <v>32</v>
      </c>
      <c r="E92" s="1">
        <f t="shared" si="72"/>
        <v>32</v>
      </c>
      <c r="F92" s="1">
        <f t="shared" si="73"/>
        <v>28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6</v>
      </c>
      <c r="C93" s="3">
        <f t="shared" ref="C93" si="91">$L$3-D91</f>
        <v>140</v>
      </c>
      <c r="D93" s="27">
        <f t="shared" ref="D93" si="92">D92-B93+C93</f>
        <v>166</v>
      </c>
      <c r="E93" s="3">
        <f t="shared" ref="E93" si="93">IF(D93&gt;0,D92-B93+C93,0)</f>
        <v>166</v>
      </c>
      <c r="F93" s="1">
        <f t="shared" ref="F93" si="94">IF(E91-B92-B93&gt;=0,B93,E92)</f>
        <v>6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31</v>
      </c>
      <c r="C94" s="1">
        <v>0</v>
      </c>
      <c r="D94" s="27">
        <f t="shared" ref="D94" si="95">D93-B94</f>
        <v>135</v>
      </c>
      <c r="E94" s="1">
        <f t="shared" ref="E94:E95" si="96">IF(D94&gt;0,D93-B94,0)</f>
        <v>135</v>
      </c>
      <c r="F94" s="1">
        <f t="shared" ref="F94" si="97">IF(D94&gt;=0,B94,E93)</f>
        <v>31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15</v>
      </c>
      <c r="C95" s="1">
        <v>0</v>
      </c>
      <c r="D95" s="27">
        <f t="shared" si="64"/>
        <v>120</v>
      </c>
      <c r="E95" s="1">
        <f t="shared" si="96"/>
        <v>120</v>
      </c>
      <c r="F95" s="1">
        <f t="shared" si="73"/>
        <v>15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24</v>
      </c>
      <c r="C96" s="1">
        <v>0</v>
      </c>
      <c r="D96" s="27">
        <f t="shared" si="64"/>
        <v>96</v>
      </c>
      <c r="E96" s="1">
        <f t="shared" si="72"/>
        <v>96</v>
      </c>
      <c r="F96" s="1">
        <f t="shared" si="73"/>
        <v>24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10</v>
      </c>
      <c r="C97" s="1">
        <v>0</v>
      </c>
      <c r="D97" s="27">
        <f t="shared" si="64"/>
        <v>86</v>
      </c>
      <c r="E97" s="1">
        <f t="shared" si="72"/>
        <v>86</v>
      </c>
      <c r="F97" s="1">
        <f t="shared" si="73"/>
        <v>10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18</v>
      </c>
      <c r="C98" s="1">
        <v>0</v>
      </c>
      <c r="D98" s="27">
        <f t="shared" si="64"/>
        <v>68</v>
      </c>
      <c r="E98" s="1">
        <f t="shared" si="72"/>
        <v>68</v>
      </c>
      <c r="F98" s="1">
        <f t="shared" si="73"/>
        <v>18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26</v>
      </c>
      <c r="C99" s="1">
        <v>0</v>
      </c>
      <c r="D99" s="27">
        <f t="shared" si="64"/>
        <v>42</v>
      </c>
      <c r="E99" s="1">
        <f t="shared" si="72"/>
        <v>42</v>
      </c>
      <c r="F99" s="1">
        <f t="shared" si="73"/>
        <v>26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31</v>
      </c>
      <c r="C100" s="3">
        <f t="shared" ref="C100" si="98">$L$3-D98</f>
        <v>132</v>
      </c>
      <c r="D100" s="27">
        <f t="shared" ref="D100" si="99">D99-B100+C100</f>
        <v>143</v>
      </c>
      <c r="E100" s="3">
        <f t="shared" ref="E100" si="100">IF(D100&gt;0,D99-B100+C100,0)</f>
        <v>143</v>
      </c>
      <c r="F100" s="1">
        <f t="shared" ref="F100" si="101">IF(E98-B99-B100&gt;=0,B100,E99)</f>
        <v>31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22</v>
      </c>
      <c r="C101" s="1">
        <v>0</v>
      </c>
      <c r="D101" s="27">
        <f t="shared" ref="D101" si="102">D100-B101</f>
        <v>121</v>
      </c>
      <c r="E101" s="1">
        <f t="shared" ref="E101:E102" si="103">IF(D101&gt;0,D100-B101,0)</f>
        <v>121</v>
      </c>
      <c r="F101" s="1">
        <f t="shared" ref="F101" si="104">IF(D101&gt;=0,B101,E100)</f>
        <v>22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28</v>
      </c>
      <c r="C102" s="1">
        <v>0</v>
      </c>
      <c r="D102" s="27">
        <f t="shared" si="64"/>
        <v>93</v>
      </c>
      <c r="E102" s="1">
        <f t="shared" si="103"/>
        <v>93</v>
      </c>
      <c r="F102" s="1">
        <f t="shared" si="73"/>
        <v>28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14</v>
      </c>
      <c r="C103" s="1">
        <v>0</v>
      </c>
      <c r="D103" s="27">
        <f t="shared" si="64"/>
        <v>79</v>
      </c>
      <c r="E103" s="1">
        <f t="shared" si="72"/>
        <v>79</v>
      </c>
      <c r="F103" s="1">
        <f t="shared" si="73"/>
        <v>14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21</v>
      </c>
      <c r="C104" s="1">
        <v>0</v>
      </c>
      <c r="D104" s="27">
        <f t="shared" si="64"/>
        <v>58</v>
      </c>
      <c r="E104" s="1">
        <f t="shared" si="72"/>
        <v>58</v>
      </c>
      <c r="F104" s="1">
        <f t="shared" si="73"/>
        <v>21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15</v>
      </c>
      <c r="C105" s="1">
        <v>0</v>
      </c>
      <c r="D105" s="27">
        <f t="shared" si="64"/>
        <v>43</v>
      </c>
      <c r="E105" s="1">
        <f t="shared" si="72"/>
        <v>43</v>
      </c>
      <c r="F105" s="1">
        <f t="shared" si="73"/>
        <v>15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27</v>
      </c>
      <c r="C106" s="1">
        <v>0</v>
      </c>
      <c r="D106" s="27">
        <f t="shared" si="64"/>
        <v>16</v>
      </c>
      <c r="E106" s="1">
        <f t="shared" si="72"/>
        <v>16</v>
      </c>
      <c r="F106" s="1">
        <f t="shared" si="73"/>
        <v>27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32</v>
      </c>
      <c r="C107" s="3">
        <f t="shared" ref="C107" si="106">$L$3-D105</f>
        <v>157</v>
      </c>
      <c r="D107" s="27">
        <f t="shared" ref="D107" si="107">D106-B107+C107</f>
        <v>141</v>
      </c>
      <c r="E107" s="3">
        <f t="shared" ref="E107" si="108">IF(D107&gt;0,D106-B107+C107,0)</f>
        <v>141</v>
      </c>
      <c r="F107" s="1">
        <f t="shared" ref="F107" si="109">IF(E105-B106-B107&gt;=0,B107,E106)</f>
        <v>16</v>
      </c>
      <c r="G107" s="1">
        <f t="shared" si="65"/>
        <v>16</v>
      </c>
      <c r="H107" s="1">
        <f t="shared" si="66"/>
        <v>1</v>
      </c>
      <c r="I107" s="1">
        <f t="shared" si="105"/>
        <v>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22</v>
      </c>
      <c r="C108" s="1">
        <v>0</v>
      </c>
      <c r="D108" s="27">
        <f t="shared" ref="D108" si="110">D107-B108</f>
        <v>119</v>
      </c>
      <c r="E108" s="1">
        <f t="shared" ref="E108:E109" si="111">IF(D108&gt;0,D107-B108,0)</f>
        <v>119</v>
      </c>
      <c r="F108" s="1">
        <f t="shared" ref="F108" si="112">IF(D108&gt;=0,B108,E107)</f>
        <v>22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13</v>
      </c>
      <c r="C109" s="1">
        <v>0</v>
      </c>
      <c r="D109" s="27">
        <f t="shared" si="64"/>
        <v>106</v>
      </c>
      <c r="E109" s="1">
        <f t="shared" si="111"/>
        <v>106</v>
      </c>
      <c r="F109" s="1">
        <f t="shared" si="73"/>
        <v>13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14</v>
      </c>
      <c r="C110" s="1">
        <v>0</v>
      </c>
      <c r="D110" s="27">
        <f t="shared" si="64"/>
        <v>92</v>
      </c>
      <c r="E110" s="1">
        <f t="shared" si="72"/>
        <v>92</v>
      </c>
      <c r="F110" s="1">
        <f t="shared" si="73"/>
        <v>14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24</v>
      </c>
      <c r="C111" s="1">
        <v>0</v>
      </c>
      <c r="D111" s="27">
        <f t="shared" si="64"/>
        <v>68</v>
      </c>
      <c r="E111" s="1">
        <f t="shared" si="72"/>
        <v>68</v>
      </c>
      <c r="F111" s="1">
        <f t="shared" si="73"/>
        <v>24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17</v>
      </c>
      <c r="C112" s="1">
        <v>0</v>
      </c>
      <c r="D112" s="27">
        <f t="shared" si="64"/>
        <v>51</v>
      </c>
      <c r="E112" s="1">
        <f t="shared" si="72"/>
        <v>51</v>
      </c>
      <c r="F112" s="1">
        <f t="shared" si="73"/>
        <v>17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7</v>
      </c>
      <c r="C113" s="1">
        <v>0</v>
      </c>
      <c r="D113" s="27">
        <f t="shared" si="64"/>
        <v>44</v>
      </c>
      <c r="E113" s="1">
        <f t="shared" si="72"/>
        <v>44</v>
      </c>
      <c r="F113" s="1">
        <f t="shared" si="73"/>
        <v>7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22</v>
      </c>
      <c r="C114" s="3">
        <f t="shared" ref="C114" si="113">$L$3-D112</f>
        <v>149</v>
      </c>
      <c r="D114" s="27">
        <f t="shared" ref="D114" si="114">D113-B114+C114</f>
        <v>171</v>
      </c>
      <c r="E114" s="3">
        <f t="shared" ref="E114" si="115">IF(D114&gt;0,D113-B114+C114,0)</f>
        <v>171</v>
      </c>
      <c r="F114" s="1">
        <f t="shared" ref="F114" si="116">IF(E112-B113-B114&gt;=0,B114,E113)</f>
        <v>22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16</v>
      </c>
      <c r="C115" s="1">
        <v>0</v>
      </c>
      <c r="D115" s="27">
        <f t="shared" ref="D115" si="117">D114-B115</f>
        <v>155</v>
      </c>
      <c r="E115" s="1">
        <f t="shared" ref="E115:E116" si="118">IF(D115&gt;0,D114-B115,0)</f>
        <v>155</v>
      </c>
      <c r="F115" s="1">
        <f t="shared" ref="F115" si="119">IF(D115&gt;=0,B115,E114)</f>
        <v>16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30</v>
      </c>
      <c r="C116" s="1">
        <v>0</v>
      </c>
      <c r="D116" s="27">
        <f t="shared" si="64"/>
        <v>125</v>
      </c>
      <c r="E116" s="1">
        <f t="shared" si="118"/>
        <v>125</v>
      </c>
      <c r="F116" s="1">
        <f t="shared" si="73"/>
        <v>30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33</v>
      </c>
      <c r="C117" s="1">
        <v>0</v>
      </c>
      <c r="D117" s="27">
        <f t="shared" si="64"/>
        <v>92</v>
      </c>
      <c r="E117" s="1">
        <f t="shared" si="72"/>
        <v>92</v>
      </c>
      <c r="F117" s="1">
        <f t="shared" si="73"/>
        <v>33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15</v>
      </c>
      <c r="C118" s="1">
        <v>0</v>
      </c>
      <c r="D118" s="27">
        <f t="shared" si="64"/>
        <v>77</v>
      </c>
      <c r="E118" s="1">
        <f t="shared" si="72"/>
        <v>77</v>
      </c>
      <c r="F118" s="1">
        <f t="shared" si="73"/>
        <v>15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31</v>
      </c>
      <c r="C119" s="1">
        <v>0</v>
      </c>
      <c r="D119" s="27">
        <f t="shared" si="64"/>
        <v>46</v>
      </c>
      <c r="E119" s="1">
        <f t="shared" si="72"/>
        <v>46</v>
      </c>
      <c r="F119" s="1">
        <f t="shared" si="73"/>
        <v>31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9</v>
      </c>
      <c r="C120" s="1">
        <v>0</v>
      </c>
      <c r="D120" s="27">
        <f t="shared" si="64"/>
        <v>37</v>
      </c>
      <c r="E120" s="1">
        <f t="shared" si="72"/>
        <v>37</v>
      </c>
      <c r="F120" s="1">
        <f t="shared" si="73"/>
        <v>9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13</v>
      </c>
      <c r="C121" s="3">
        <f t="shared" ref="C121" si="121">$L$3-D119</f>
        <v>154</v>
      </c>
      <c r="D121" s="27">
        <f t="shared" ref="D121" si="122">D120-B121+C121</f>
        <v>178</v>
      </c>
      <c r="E121" s="3">
        <f t="shared" ref="E121" si="123">IF(D121&gt;0,D120-B121+C121,0)</f>
        <v>178</v>
      </c>
      <c r="F121" s="1">
        <f t="shared" ref="F121" si="124">IF(E119-B120-B121&gt;=0,B121,E120)</f>
        <v>13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14</v>
      </c>
      <c r="C122" s="1">
        <v>0</v>
      </c>
      <c r="D122" s="27">
        <f t="shared" ref="D122" si="125">D121-B122</f>
        <v>164</v>
      </c>
      <c r="E122" s="1">
        <f t="shared" ref="E122:E123" si="126">IF(D122&gt;0,D121-B122,0)</f>
        <v>164</v>
      </c>
      <c r="F122" s="1">
        <f t="shared" ref="F122" si="127">IF(D122&gt;=0,B122,E121)</f>
        <v>14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30</v>
      </c>
      <c r="C123" s="1">
        <v>0</v>
      </c>
      <c r="D123" s="27">
        <f t="shared" si="64"/>
        <v>134</v>
      </c>
      <c r="E123" s="1">
        <f t="shared" si="126"/>
        <v>134</v>
      </c>
      <c r="F123" s="1">
        <f t="shared" si="73"/>
        <v>30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36</v>
      </c>
      <c r="C124" s="1">
        <v>0</v>
      </c>
      <c r="D124" s="27">
        <f t="shared" si="64"/>
        <v>98</v>
      </c>
      <c r="E124" s="1">
        <f t="shared" si="72"/>
        <v>98</v>
      </c>
      <c r="F124" s="1">
        <f t="shared" si="73"/>
        <v>36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17</v>
      </c>
      <c r="C125" s="1">
        <v>0</v>
      </c>
      <c r="D125" s="27">
        <f t="shared" si="64"/>
        <v>81</v>
      </c>
      <c r="E125" s="1">
        <f t="shared" si="72"/>
        <v>81</v>
      </c>
      <c r="F125" s="1">
        <f t="shared" si="73"/>
        <v>17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25</v>
      </c>
      <c r="C126" s="1">
        <v>0</v>
      </c>
      <c r="D126" s="27">
        <f t="shared" si="64"/>
        <v>56</v>
      </c>
      <c r="E126" s="1">
        <f t="shared" si="72"/>
        <v>56</v>
      </c>
      <c r="F126" s="1">
        <f t="shared" si="73"/>
        <v>25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26</v>
      </c>
      <c r="C127" s="1">
        <v>0</v>
      </c>
      <c r="D127" s="27">
        <f t="shared" si="64"/>
        <v>30</v>
      </c>
      <c r="E127" s="1">
        <f t="shared" si="72"/>
        <v>30</v>
      </c>
      <c r="F127" s="1">
        <f t="shared" si="73"/>
        <v>26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26</v>
      </c>
      <c r="C128" s="3">
        <f t="shared" ref="C128" si="129">$L$3-D126</f>
        <v>144</v>
      </c>
      <c r="D128" s="27">
        <f t="shared" ref="D128" si="130">D127-B128+C128</f>
        <v>148</v>
      </c>
      <c r="E128" s="3">
        <f t="shared" ref="E128" si="131">IF(D128&gt;0,D127-B128+C128,0)</f>
        <v>148</v>
      </c>
      <c r="F128" s="1">
        <f t="shared" ref="F128" si="132">IF(E126-B127-B128&gt;=0,B128,E127)</f>
        <v>26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13</v>
      </c>
      <c r="C129" s="1">
        <v>0</v>
      </c>
      <c r="D129" s="27">
        <f t="shared" ref="D129" si="133">D128-B129</f>
        <v>135</v>
      </c>
      <c r="E129" s="1">
        <f t="shared" ref="E129:E130" si="134">IF(D129&gt;0,D128-B129,0)</f>
        <v>135</v>
      </c>
      <c r="F129" s="1">
        <f t="shared" ref="F129" si="135">IF(D129&gt;=0,B129,E128)</f>
        <v>13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33</v>
      </c>
      <c r="C130" s="1">
        <v>0</v>
      </c>
      <c r="D130" s="27">
        <f t="shared" si="64"/>
        <v>102</v>
      </c>
      <c r="E130" s="1">
        <f t="shared" si="134"/>
        <v>102</v>
      </c>
      <c r="F130" s="1">
        <f t="shared" si="73"/>
        <v>33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26</v>
      </c>
      <c r="C131" s="1">
        <v>0</v>
      </c>
      <c r="D131" s="27">
        <f t="shared" si="64"/>
        <v>76</v>
      </c>
      <c r="E131" s="1">
        <f t="shared" si="72"/>
        <v>76</v>
      </c>
      <c r="F131" s="1">
        <f t="shared" si="73"/>
        <v>26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14</v>
      </c>
      <c r="C132" s="1">
        <v>0</v>
      </c>
      <c r="D132" s="27">
        <f t="shared" ref="D132:D195" si="136">D131-B132</f>
        <v>62</v>
      </c>
      <c r="E132" s="1">
        <f t="shared" si="72"/>
        <v>62</v>
      </c>
      <c r="F132" s="1">
        <f t="shared" si="73"/>
        <v>14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28</v>
      </c>
      <c r="C133" s="1">
        <v>0</v>
      </c>
      <c r="D133" s="27">
        <f t="shared" si="136"/>
        <v>34</v>
      </c>
      <c r="E133" s="1">
        <f t="shared" si="72"/>
        <v>34</v>
      </c>
      <c r="F133" s="1">
        <f t="shared" si="73"/>
        <v>28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22</v>
      </c>
      <c r="C134" s="1">
        <v>0</v>
      </c>
      <c r="D134" s="27">
        <f t="shared" si="136"/>
        <v>12</v>
      </c>
      <c r="E134" s="1">
        <f t="shared" si="72"/>
        <v>12</v>
      </c>
      <c r="F134" s="1">
        <f t="shared" si="73"/>
        <v>22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12</v>
      </c>
      <c r="C135" s="3">
        <f t="shared" ref="C135" si="139">$L$3-D133</f>
        <v>166</v>
      </c>
      <c r="D135" s="27">
        <f t="shared" ref="D135" si="140">D134-B135+C135</f>
        <v>166</v>
      </c>
      <c r="E135" s="3">
        <f t="shared" ref="E135" si="141">IF(D135&gt;0,D134-B135+C135,0)</f>
        <v>166</v>
      </c>
      <c r="F135" s="1">
        <f t="shared" ref="F135" si="142">IF(E133-B134-B135&gt;=0,B135,E134)</f>
        <v>12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13</v>
      </c>
      <c r="C136" s="1">
        <v>0</v>
      </c>
      <c r="D136" s="27">
        <f t="shared" ref="D136" si="143">D135-B136</f>
        <v>153</v>
      </c>
      <c r="E136" s="1">
        <f t="shared" ref="E136:E197" si="144">IF(D136&gt;0,D135-B136,0)</f>
        <v>153</v>
      </c>
      <c r="F136" s="1">
        <f t="shared" ref="F136:F197" si="145">IF(D136&gt;=0,B136,E135)</f>
        <v>13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10</v>
      </c>
      <c r="C137" s="1">
        <v>0</v>
      </c>
      <c r="D137" s="27">
        <f t="shared" si="136"/>
        <v>143</v>
      </c>
      <c r="E137" s="1">
        <f t="shared" si="144"/>
        <v>143</v>
      </c>
      <c r="F137" s="1">
        <f t="shared" si="145"/>
        <v>10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15</v>
      </c>
      <c r="C138" s="1">
        <v>0</v>
      </c>
      <c r="D138" s="27">
        <f t="shared" si="136"/>
        <v>128</v>
      </c>
      <c r="E138" s="1">
        <f t="shared" si="144"/>
        <v>128</v>
      </c>
      <c r="F138" s="1">
        <f t="shared" si="145"/>
        <v>15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17</v>
      </c>
      <c r="C139" s="1">
        <v>0</v>
      </c>
      <c r="D139" s="27">
        <f t="shared" si="136"/>
        <v>111</v>
      </c>
      <c r="E139" s="1">
        <f t="shared" si="144"/>
        <v>111</v>
      </c>
      <c r="F139" s="1">
        <f t="shared" si="145"/>
        <v>17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12</v>
      </c>
      <c r="C140" s="1">
        <v>0</v>
      </c>
      <c r="D140" s="27">
        <f t="shared" si="136"/>
        <v>99</v>
      </c>
      <c r="E140" s="1">
        <f t="shared" si="144"/>
        <v>99</v>
      </c>
      <c r="F140" s="1">
        <f t="shared" si="145"/>
        <v>12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32</v>
      </c>
      <c r="C141" s="1">
        <v>0</v>
      </c>
      <c r="D141" s="27">
        <f t="shared" si="136"/>
        <v>67</v>
      </c>
      <c r="E141" s="1">
        <f t="shared" si="144"/>
        <v>67</v>
      </c>
      <c r="F141" s="1">
        <f t="shared" si="145"/>
        <v>32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9</v>
      </c>
      <c r="C142" s="3">
        <f t="shared" ref="C142" si="147">$L$3-D140</f>
        <v>101</v>
      </c>
      <c r="D142" s="27">
        <f t="shared" ref="D142" si="148">D141-B142+C142</f>
        <v>159</v>
      </c>
      <c r="E142" s="3">
        <f t="shared" ref="E142" si="149">IF(D142&gt;0,D141-B142+C142,0)</f>
        <v>159</v>
      </c>
      <c r="F142" s="1">
        <f t="shared" ref="F142" si="150">IF(E140-B141-B142&gt;=0,B142,E141)</f>
        <v>9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12</v>
      </c>
      <c r="C143" s="1">
        <v>0</v>
      </c>
      <c r="D143" s="27">
        <f t="shared" ref="D143" si="151">D142-B143</f>
        <v>147</v>
      </c>
      <c r="E143" s="1">
        <f t="shared" ref="E143:E144" si="152">IF(D143&gt;0,D142-B143,0)</f>
        <v>147</v>
      </c>
      <c r="F143" s="1">
        <f t="shared" ref="F143" si="153">IF(D143&gt;=0,B143,E142)</f>
        <v>12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28</v>
      </c>
      <c r="C144" s="1">
        <v>0</v>
      </c>
      <c r="D144" s="27">
        <f t="shared" si="136"/>
        <v>119</v>
      </c>
      <c r="E144" s="1">
        <f t="shared" si="152"/>
        <v>119</v>
      </c>
      <c r="F144" s="1">
        <f t="shared" si="145"/>
        <v>28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22</v>
      </c>
      <c r="C145" s="1">
        <v>0</v>
      </c>
      <c r="D145" s="27">
        <f t="shared" si="136"/>
        <v>97</v>
      </c>
      <c r="E145" s="1">
        <f t="shared" si="144"/>
        <v>97</v>
      </c>
      <c r="F145" s="1">
        <f t="shared" si="145"/>
        <v>22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20</v>
      </c>
      <c r="C146" s="1">
        <v>0</v>
      </c>
      <c r="D146" s="27">
        <f t="shared" si="136"/>
        <v>77</v>
      </c>
      <c r="E146" s="1">
        <f t="shared" si="144"/>
        <v>77</v>
      </c>
      <c r="F146" s="1">
        <f t="shared" si="145"/>
        <v>20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14</v>
      </c>
      <c r="C147" s="1">
        <v>0</v>
      </c>
      <c r="D147" s="27">
        <f t="shared" si="136"/>
        <v>63</v>
      </c>
      <c r="E147" s="1">
        <f t="shared" si="144"/>
        <v>63</v>
      </c>
      <c r="F147" s="1">
        <f t="shared" si="145"/>
        <v>14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12</v>
      </c>
      <c r="C148" s="1">
        <v>0</v>
      </c>
      <c r="D148" s="27">
        <f t="shared" si="136"/>
        <v>51</v>
      </c>
      <c r="E148" s="1">
        <f t="shared" si="144"/>
        <v>51</v>
      </c>
      <c r="F148" s="1">
        <f t="shared" si="145"/>
        <v>12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25</v>
      </c>
      <c r="C149" s="3">
        <f t="shared" ref="C149" si="155">$L$3-D147</f>
        <v>137</v>
      </c>
      <c r="D149" s="27">
        <f t="shared" ref="D149" si="156">D148-B149+C149</f>
        <v>163</v>
      </c>
      <c r="E149" s="3">
        <f t="shared" ref="E149" si="157">IF(D149&gt;0,D148-B149+C149,0)</f>
        <v>163</v>
      </c>
      <c r="F149" s="1">
        <f t="shared" ref="F149" si="158">IF(E147-B148-B149&gt;=0,B149,E148)</f>
        <v>25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27</v>
      </c>
      <c r="C150" s="1">
        <v>0</v>
      </c>
      <c r="D150" s="27">
        <f t="shared" ref="D150" si="159">D149-B150</f>
        <v>136</v>
      </c>
      <c r="E150" s="1">
        <f t="shared" ref="E150:E151" si="160">IF(D150&gt;0,D149-B150,0)</f>
        <v>136</v>
      </c>
      <c r="F150" s="1">
        <f t="shared" ref="F150" si="161">IF(D150&gt;=0,B150,E149)</f>
        <v>27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16</v>
      </c>
      <c r="C151" s="1">
        <v>0</v>
      </c>
      <c r="D151" s="27">
        <f t="shared" si="136"/>
        <v>120</v>
      </c>
      <c r="E151" s="1">
        <f t="shared" si="160"/>
        <v>120</v>
      </c>
      <c r="F151" s="1">
        <f t="shared" si="145"/>
        <v>16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16</v>
      </c>
      <c r="C152" s="1">
        <v>0</v>
      </c>
      <c r="D152" s="27">
        <f t="shared" si="136"/>
        <v>104</v>
      </c>
      <c r="E152" s="1">
        <f t="shared" si="144"/>
        <v>104</v>
      </c>
      <c r="F152" s="1">
        <f t="shared" si="145"/>
        <v>16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20</v>
      </c>
      <c r="C153" s="1">
        <v>0</v>
      </c>
      <c r="D153" s="27">
        <f t="shared" si="136"/>
        <v>84</v>
      </c>
      <c r="E153" s="1">
        <f t="shared" si="144"/>
        <v>84</v>
      </c>
      <c r="F153" s="1">
        <f t="shared" si="145"/>
        <v>20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15</v>
      </c>
      <c r="C154" s="1">
        <v>0</v>
      </c>
      <c r="D154" s="27">
        <f t="shared" si="136"/>
        <v>69</v>
      </c>
      <c r="E154" s="1">
        <f t="shared" si="144"/>
        <v>69</v>
      </c>
      <c r="F154" s="1">
        <f t="shared" si="145"/>
        <v>15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20</v>
      </c>
      <c r="C155" s="1">
        <v>0</v>
      </c>
      <c r="D155" s="27">
        <f t="shared" si="136"/>
        <v>49</v>
      </c>
      <c r="E155" s="1">
        <f t="shared" si="144"/>
        <v>49</v>
      </c>
      <c r="F155" s="1">
        <f t="shared" si="145"/>
        <v>20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10</v>
      </c>
      <c r="C156" s="3">
        <f t="shared" ref="C156" si="162">$L$3-D154</f>
        <v>131</v>
      </c>
      <c r="D156" s="27">
        <f t="shared" ref="D156" si="163">D155-B156+C156</f>
        <v>170</v>
      </c>
      <c r="E156" s="3">
        <f t="shared" ref="E156" si="164">IF(D156&gt;0,D155-B156+C156,0)</f>
        <v>170</v>
      </c>
      <c r="F156" s="1">
        <f t="shared" ref="F156" si="165">IF(E154-B155-B156&gt;=0,B156,E155)</f>
        <v>10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24</v>
      </c>
      <c r="C157" s="1">
        <v>0</v>
      </c>
      <c r="D157" s="27">
        <f t="shared" ref="D157" si="167">D156-B157</f>
        <v>146</v>
      </c>
      <c r="E157" s="1">
        <f t="shared" ref="E157:E158" si="168">IF(D157&gt;0,D156-B157,0)</f>
        <v>146</v>
      </c>
      <c r="F157" s="1">
        <f t="shared" ref="F157" si="169">IF(D157&gt;=0,B157,E156)</f>
        <v>24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29</v>
      </c>
      <c r="C158" s="1">
        <v>0</v>
      </c>
      <c r="D158" s="27">
        <f t="shared" si="136"/>
        <v>117</v>
      </c>
      <c r="E158" s="1">
        <f t="shared" si="168"/>
        <v>117</v>
      </c>
      <c r="F158" s="1">
        <f t="shared" si="145"/>
        <v>29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14</v>
      </c>
      <c r="C159" s="1">
        <v>0</v>
      </c>
      <c r="D159" s="27">
        <f t="shared" si="136"/>
        <v>103</v>
      </c>
      <c r="E159" s="1">
        <f t="shared" si="144"/>
        <v>103</v>
      </c>
      <c r="F159" s="1">
        <f t="shared" si="145"/>
        <v>14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23</v>
      </c>
      <c r="C160" s="1">
        <v>0</v>
      </c>
      <c r="D160" s="27">
        <f t="shared" si="136"/>
        <v>80</v>
      </c>
      <c r="E160" s="1">
        <f t="shared" si="144"/>
        <v>80</v>
      </c>
      <c r="F160" s="1">
        <f t="shared" si="145"/>
        <v>23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10</v>
      </c>
      <c r="C161" s="1">
        <v>0</v>
      </c>
      <c r="D161" s="27">
        <f t="shared" si="136"/>
        <v>70</v>
      </c>
      <c r="E161" s="1">
        <f t="shared" si="144"/>
        <v>70</v>
      </c>
      <c r="F161" s="1">
        <f t="shared" si="145"/>
        <v>10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13</v>
      </c>
      <c r="C162" s="1">
        <v>0</v>
      </c>
      <c r="D162" s="27">
        <f t="shared" si="136"/>
        <v>57</v>
      </c>
      <c r="E162" s="1">
        <f t="shared" si="144"/>
        <v>57</v>
      </c>
      <c r="F162" s="1">
        <f t="shared" si="145"/>
        <v>13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28</v>
      </c>
      <c r="C163" s="3">
        <f t="shared" ref="C163" si="170">$L$3-D161</f>
        <v>130</v>
      </c>
      <c r="D163" s="27">
        <f t="shared" ref="D163" si="171">D162-B163+C163</f>
        <v>159</v>
      </c>
      <c r="E163" s="3">
        <f t="shared" ref="E163" si="172">IF(D163&gt;0,D162-B163+C163,0)</f>
        <v>159</v>
      </c>
      <c r="F163" s="1">
        <f t="shared" ref="F163" si="173">IF(E161-B162-B163&gt;=0,B163,E162)</f>
        <v>28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14</v>
      </c>
      <c r="C164" s="1">
        <v>0</v>
      </c>
      <c r="D164" s="27">
        <f t="shared" ref="D164" si="174">D163-B164</f>
        <v>145</v>
      </c>
      <c r="E164" s="1">
        <f t="shared" ref="E164:E165" si="175">IF(D164&gt;0,D163-B164,0)</f>
        <v>145</v>
      </c>
      <c r="F164" s="1">
        <f t="shared" ref="F164" si="176">IF(D164&gt;=0,B164,E163)</f>
        <v>14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8</v>
      </c>
      <c r="C165" s="1">
        <v>0</v>
      </c>
      <c r="D165" s="27">
        <f t="shared" si="136"/>
        <v>137</v>
      </c>
      <c r="E165" s="1">
        <f t="shared" si="175"/>
        <v>137</v>
      </c>
      <c r="F165" s="1">
        <f t="shared" si="145"/>
        <v>8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24</v>
      </c>
      <c r="C166" s="1">
        <v>0</v>
      </c>
      <c r="D166" s="27">
        <f t="shared" si="136"/>
        <v>113</v>
      </c>
      <c r="E166" s="1">
        <f t="shared" si="144"/>
        <v>113</v>
      </c>
      <c r="F166" s="1">
        <f t="shared" si="145"/>
        <v>24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18</v>
      </c>
      <c r="C167" s="1">
        <v>0</v>
      </c>
      <c r="D167" s="27">
        <f t="shared" si="136"/>
        <v>95</v>
      </c>
      <c r="E167" s="1">
        <f t="shared" si="144"/>
        <v>95</v>
      </c>
      <c r="F167" s="1">
        <f t="shared" si="145"/>
        <v>18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21</v>
      </c>
      <c r="C168" s="1">
        <v>0</v>
      </c>
      <c r="D168" s="27">
        <f t="shared" si="136"/>
        <v>74</v>
      </c>
      <c r="E168" s="1">
        <f t="shared" si="144"/>
        <v>74</v>
      </c>
      <c r="F168" s="1">
        <f t="shared" si="145"/>
        <v>21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15</v>
      </c>
      <c r="C169" s="1">
        <v>0</v>
      </c>
      <c r="D169" s="27">
        <f t="shared" si="136"/>
        <v>59</v>
      </c>
      <c r="E169" s="1">
        <f t="shared" si="144"/>
        <v>59</v>
      </c>
      <c r="F169" s="1">
        <f t="shared" si="145"/>
        <v>15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16</v>
      </c>
      <c r="C170" s="3">
        <f t="shared" ref="C170" si="178">$L$3-D168</f>
        <v>126</v>
      </c>
      <c r="D170" s="27">
        <f t="shared" ref="D170" si="179">D169-B170+C170</f>
        <v>169</v>
      </c>
      <c r="E170" s="3">
        <f t="shared" ref="E170" si="180">IF(D170&gt;0,D169-B170+C170,0)</f>
        <v>169</v>
      </c>
      <c r="F170" s="1">
        <f t="shared" ref="F170" si="181">IF(E168-B169-B170&gt;=0,B170,E169)</f>
        <v>16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30</v>
      </c>
      <c r="C171" s="1">
        <v>0</v>
      </c>
      <c r="D171" s="27">
        <f t="shared" ref="D171" si="182">D170-B171</f>
        <v>139</v>
      </c>
      <c r="E171" s="1">
        <f t="shared" ref="E171:E172" si="183">IF(D171&gt;0,D170-B171,0)</f>
        <v>139</v>
      </c>
      <c r="F171" s="1">
        <f t="shared" ref="F171" si="184">IF(D171&gt;=0,B171,E170)</f>
        <v>30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9</v>
      </c>
      <c r="C172" s="1">
        <v>0</v>
      </c>
      <c r="D172" s="27">
        <f t="shared" si="136"/>
        <v>130</v>
      </c>
      <c r="E172" s="1">
        <f t="shared" si="183"/>
        <v>130</v>
      </c>
      <c r="F172" s="1">
        <f t="shared" si="145"/>
        <v>9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28</v>
      </c>
      <c r="C173" s="1">
        <v>0</v>
      </c>
      <c r="D173" s="27">
        <f t="shared" si="136"/>
        <v>102</v>
      </c>
      <c r="E173" s="1">
        <f t="shared" si="144"/>
        <v>102</v>
      </c>
      <c r="F173" s="1">
        <f t="shared" si="145"/>
        <v>28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21</v>
      </c>
      <c r="C174" s="1">
        <v>0</v>
      </c>
      <c r="D174" s="27">
        <f t="shared" si="136"/>
        <v>81</v>
      </c>
      <c r="E174" s="1">
        <f t="shared" si="144"/>
        <v>81</v>
      </c>
      <c r="F174" s="1">
        <f t="shared" si="145"/>
        <v>21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29</v>
      </c>
      <c r="C175" s="1">
        <v>0</v>
      </c>
      <c r="D175" s="27">
        <f t="shared" si="136"/>
        <v>52</v>
      </c>
      <c r="E175" s="1">
        <f t="shared" si="144"/>
        <v>52</v>
      </c>
      <c r="F175" s="1">
        <f t="shared" si="145"/>
        <v>29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24</v>
      </c>
      <c r="C176" s="1">
        <v>0</v>
      </c>
      <c r="D176" s="27">
        <f t="shared" si="136"/>
        <v>28</v>
      </c>
      <c r="E176" s="1">
        <f t="shared" si="144"/>
        <v>28</v>
      </c>
      <c r="F176" s="1">
        <f t="shared" si="145"/>
        <v>24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17</v>
      </c>
      <c r="C177" s="3">
        <f t="shared" ref="C177" si="185">$L$3-D175</f>
        <v>148</v>
      </c>
      <c r="D177" s="27">
        <f t="shared" ref="D177" si="186">D176-B177+C177</f>
        <v>159</v>
      </c>
      <c r="E177" s="3">
        <f t="shared" ref="E177" si="187">IF(D177&gt;0,D176-B177+C177,0)</f>
        <v>159</v>
      </c>
      <c r="F177" s="1">
        <f t="shared" ref="F177" si="188">IF(E175-B176-B177&gt;=0,B177,E176)</f>
        <v>17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14</v>
      </c>
      <c r="C178" s="1">
        <v>0</v>
      </c>
      <c r="D178" s="27">
        <f t="shared" ref="D178" si="190">D177-B178</f>
        <v>145</v>
      </c>
      <c r="E178" s="1">
        <f t="shared" ref="E178:E179" si="191">IF(D178&gt;0,D177-B178,0)</f>
        <v>145</v>
      </c>
      <c r="F178" s="1">
        <f t="shared" ref="F178" si="192">IF(D178&gt;=0,B178,E177)</f>
        <v>14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25</v>
      </c>
      <c r="C179" s="1">
        <v>0</v>
      </c>
      <c r="D179" s="27">
        <f t="shared" si="136"/>
        <v>120</v>
      </c>
      <c r="E179" s="1">
        <f t="shared" si="191"/>
        <v>120</v>
      </c>
      <c r="F179" s="1">
        <f t="shared" si="145"/>
        <v>25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30</v>
      </c>
      <c r="C180" s="1">
        <v>0</v>
      </c>
      <c r="D180" s="27">
        <f t="shared" si="136"/>
        <v>90</v>
      </c>
      <c r="E180" s="1">
        <f t="shared" si="144"/>
        <v>90</v>
      </c>
      <c r="F180" s="1">
        <f t="shared" si="145"/>
        <v>30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19</v>
      </c>
      <c r="C181" s="1">
        <v>0</v>
      </c>
      <c r="D181" s="27">
        <f t="shared" si="136"/>
        <v>71</v>
      </c>
      <c r="E181" s="1">
        <f t="shared" si="144"/>
        <v>71</v>
      </c>
      <c r="F181" s="1">
        <f t="shared" si="145"/>
        <v>19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12</v>
      </c>
      <c r="C182" s="1">
        <v>0</v>
      </c>
      <c r="D182" s="27">
        <f t="shared" si="136"/>
        <v>59</v>
      </c>
      <c r="E182" s="1">
        <f t="shared" si="144"/>
        <v>59</v>
      </c>
      <c r="F182" s="1">
        <f t="shared" si="145"/>
        <v>12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28</v>
      </c>
      <c r="C183" s="1">
        <v>0</v>
      </c>
      <c r="D183" s="27">
        <f t="shared" si="136"/>
        <v>31</v>
      </c>
      <c r="E183" s="1">
        <f t="shared" si="144"/>
        <v>31</v>
      </c>
      <c r="F183" s="1">
        <f t="shared" si="145"/>
        <v>28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14</v>
      </c>
      <c r="C184" s="3">
        <f t="shared" ref="C184" si="193">$L$3-D182</f>
        <v>141</v>
      </c>
      <c r="D184" s="27">
        <f t="shared" ref="D184" si="194">D183-B184+C184</f>
        <v>158</v>
      </c>
      <c r="E184" s="3">
        <f t="shared" ref="E184" si="195">IF(D184&gt;0,D183-B184+C184,0)</f>
        <v>158</v>
      </c>
      <c r="F184" s="1">
        <f t="shared" ref="F184" si="196">IF(E182-B183-B184&gt;=0,B184,E183)</f>
        <v>14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20</v>
      </c>
      <c r="C185" s="1">
        <v>0</v>
      </c>
      <c r="D185" s="27">
        <f t="shared" ref="D185" si="197">D184-B185</f>
        <v>138</v>
      </c>
      <c r="E185" s="1">
        <f t="shared" ref="E185:E186" si="198">IF(D185&gt;0,D184-B185,0)</f>
        <v>138</v>
      </c>
      <c r="F185" s="1">
        <f t="shared" ref="F185" si="199">IF(D185&gt;=0,B185,E184)</f>
        <v>20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30</v>
      </c>
      <c r="C186" s="1">
        <v>0</v>
      </c>
      <c r="D186" s="27">
        <f t="shared" si="136"/>
        <v>108</v>
      </c>
      <c r="E186" s="1">
        <f t="shared" si="198"/>
        <v>108</v>
      </c>
      <c r="F186" s="1">
        <f t="shared" si="145"/>
        <v>30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11</v>
      </c>
      <c r="C187" s="1">
        <v>0</v>
      </c>
      <c r="D187" s="27">
        <f t="shared" si="136"/>
        <v>97</v>
      </c>
      <c r="E187" s="1">
        <f t="shared" si="144"/>
        <v>97</v>
      </c>
      <c r="F187" s="1">
        <f t="shared" si="145"/>
        <v>11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32</v>
      </c>
      <c r="C188" s="1">
        <v>0</v>
      </c>
      <c r="D188" s="27">
        <f t="shared" si="136"/>
        <v>65</v>
      </c>
      <c r="E188" s="1">
        <f t="shared" si="144"/>
        <v>65</v>
      </c>
      <c r="F188" s="1">
        <f t="shared" si="145"/>
        <v>32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22</v>
      </c>
      <c r="C189" s="1">
        <v>0</v>
      </c>
      <c r="D189" s="27">
        <f t="shared" si="136"/>
        <v>43</v>
      </c>
      <c r="E189" s="1">
        <f t="shared" si="144"/>
        <v>43</v>
      </c>
      <c r="F189" s="1">
        <f t="shared" si="145"/>
        <v>22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17</v>
      </c>
      <c r="C190" s="1">
        <v>0</v>
      </c>
      <c r="D190" s="27">
        <f t="shared" si="136"/>
        <v>26</v>
      </c>
      <c r="E190" s="1">
        <f t="shared" si="144"/>
        <v>26</v>
      </c>
      <c r="F190" s="1">
        <f t="shared" si="145"/>
        <v>17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12</v>
      </c>
      <c r="C191" s="3">
        <f t="shared" ref="C191" si="200">$L$3-D189</f>
        <v>157</v>
      </c>
      <c r="D191" s="27">
        <f t="shared" ref="D191" si="201">D190-B191+C191</f>
        <v>171</v>
      </c>
      <c r="E191" s="3">
        <f t="shared" ref="E191" si="202">IF(D191&gt;0,D190-B191+C191,0)</f>
        <v>171</v>
      </c>
      <c r="F191" s="1">
        <f t="shared" ref="F191" si="203">IF(E189-B190-B191&gt;=0,B191,E190)</f>
        <v>12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10</v>
      </c>
      <c r="C192" s="1">
        <v>0</v>
      </c>
      <c r="D192" s="27">
        <f t="shared" ref="D192" si="204">D191-B192</f>
        <v>161</v>
      </c>
      <c r="E192" s="1">
        <f t="shared" ref="E192:E193" si="205">IF(D192&gt;0,D191-B192,0)</f>
        <v>161</v>
      </c>
      <c r="F192" s="1">
        <f t="shared" ref="F192" si="206">IF(D192&gt;=0,B192,E191)</f>
        <v>10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30</v>
      </c>
      <c r="C193" s="1">
        <v>0</v>
      </c>
      <c r="D193" s="27">
        <f t="shared" si="136"/>
        <v>131</v>
      </c>
      <c r="E193" s="1">
        <f t="shared" si="205"/>
        <v>131</v>
      </c>
      <c r="F193" s="1">
        <f t="shared" si="145"/>
        <v>30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7</v>
      </c>
      <c r="C194" s="1">
        <v>0</v>
      </c>
      <c r="D194" s="27">
        <f t="shared" si="136"/>
        <v>124</v>
      </c>
      <c r="E194" s="1">
        <f t="shared" si="144"/>
        <v>124</v>
      </c>
      <c r="F194" s="1">
        <f t="shared" si="145"/>
        <v>7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</v>
      </c>
      <c r="C195" s="1">
        <v>0</v>
      </c>
      <c r="D195" s="27">
        <f t="shared" si="136"/>
        <v>122</v>
      </c>
      <c r="E195" s="1">
        <f t="shared" si="144"/>
        <v>122</v>
      </c>
      <c r="F195" s="1">
        <f t="shared" si="145"/>
        <v>2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20</v>
      </c>
      <c r="C196" s="1">
        <v>0</v>
      </c>
      <c r="D196" s="27">
        <f t="shared" ref="D196:D246" si="207">D195-B196</f>
        <v>102</v>
      </c>
      <c r="E196" s="1">
        <f t="shared" si="144"/>
        <v>102</v>
      </c>
      <c r="F196" s="1">
        <f t="shared" si="145"/>
        <v>20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21</v>
      </c>
      <c r="C197" s="1">
        <v>0</v>
      </c>
      <c r="D197" s="27">
        <f t="shared" si="207"/>
        <v>81</v>
      </c>
      <c r="E197" s="1">
        <f t="shared" si="144"/>
        <v>81</v>
      </c>
      <c r="F197" s="1">
        <f t="shared" si="145"/>
        <v>21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20</v>
      </c>
      <c r="C198" s="3">
        <f t="shared" ref="C198" si="210">$L$3-D196</f>
        <v>98</v>
      </c>
      <c r="D198" s="27">
        <f t="shared" ref="D198" si="211">D197-B198+C198</f>
        <v>159</v>
      </c>
      <c r="E198" s="3">
        <f t="shared" ref="E198" si="212">IF(D198&gt;0,D197-B198+C198,0)</f>
        <v>159</v>
      </c>
      <c r="F198" s="1">
        <f t="shared" ref="F198" si="213">IF(E196-B197-B198&gt;=0,B198,E197)</f>
        <v>20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23</v>
      </c>
      <c r="C199" s="1">
        <v>0</v>
      </c>
      <c r="D199" s="27">
        <f t="shared" ref="D199" si="214">D198-B199</f>
        <v>136</v>
      </c>
      <c r="E199" s="1">
        <f t="shared" ref="E199:E246" si="215">IF(D199&gt;0,D198-B199,0)</f>
        <v>136</v>
      </c>
      <c r="F199" s="1">
        <f t="shared" ref="F199:F246" si="216">IF(D199&gt;=0,B199,E198)</f>
        <v>23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28</v>
      </c>
      <c r="C200" s="1">
        <v>0</v>
      </c>
      <c r="D200" s="27">
        <f t="shared" si="207"/>
        <v>108</v>
      </c>
      <c r="E200" s="1">
        <f t="shared" si="215"/>
        <v>108</v>
      </c>
      <c r="F200" s="1">
        <f t="shared" si="216"/>
        <v>28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28</v>
      </c>
      <c r="C201" s="1">
        <v>0</v>
      </c>
      <c r="D201" s="27">
        <f t="shared" si="207"/>
        <v>80</v>
      </c>
      <c r="E201" s="1">
        <f t="shared" si="215"/>
        <v>80</v>
      </c>
      <c r="F201" s="1">
        <f t="shared" si="216"/>
        <v>28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33</v>
      </c>
      <c r="C202" s="1">
        <v>0</v>
      </c>
      <c r="D202" s="27">
        <f t="shared" si="207"/>
        <v>47</v>
      </c>
      <c r="E202" s="1">
        <f t="shared" si="215"/>
        <v>47</v>
      </c>
      <c r="F202" s="1">
        <f t="shared" si="216"/>
        <v>33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29</v>
      </c>
      <c r="C203" s="1">
        <v>0</v>
      </c>
      <c r="D203" s="27">
        <f t="shared" si="207"/>
        <v>18</v>
      </c>
      <c r="E203" s="1">
        <f t="shared" si="215"/>
        <v>18</v>
      </c>
      <c r="F203" s="1">
        <f t="shared" si="216"/>
        <v>29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32</v>
      </c>
      <c r="C204" s="1">
        <v>0</v>
      </c>
      <c r="D204" s="27">
        <f t="shared" si="207"/>
        <v>-14</v>
      </c>
      <c r="E204" s="1">
        <f t="shared" si="215"/>
        <v>0</v>
      </c>
      <c r="F204" s="1">
        <f t="shared" si="216"/>
        <v>18</v>
      </c>
      <c r="G204" s="1">
        <f t="shared" si="208"/>
        <v>14</v>
      </c>
      <c r="H204" s="1">
        <f t="shared" si="209"/>
        <v>1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7</v>
      </c>
      <c r="C205" s="3">
        <f t="shared" ref="C205" si="217">$L$3-D203</f>
        <v>182</v>
      </c>
      <c r="D205" s="27">
        <f t="shared" ref="D205" si="218">D204-B205+C205</f>
        <v>161</v>
      </c>
      <c r="E205" s="3">
        <f t="shared" ref="E205" si="219">IF(D205&gt;0,D204-B205+C205,0)</f>
        <v>161</v>
      </c>
      <c r="F205" s="1">
        <f t="shared" ref="F205" si="220">IF(E203-B204-B205&gt;=0,B205,E204)</f>
        <v>0</v>
      </c>
      <c r="G205" s="1">
        <f t="shared" si="208"/>
        <v>7</v>
      </c>
      <c r="H205" s="1">
        <f t="shared" si="209"/>
        <v>1</v>
      </c>
      <c r="I205" s="1">
        <f t="shared" si="189"/>
        <v>1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15</v>
      </c>
      <c r="C206" s="1">
        <v>0</v>
      </c>
      <c r="D206" s="27">
        <f t="shared" ref="D206" si="221">D205-B206</f>
        <v>146</v>
      </c>
      <c r="E206" s="1">
        <f t="shared" ref="E206:E207" si="222">IF(D206&gt;0,D205-B206,0)</f>
        <v>146</v>
      </c>
      <c r="F206" s="1">
        <f t="shared" ref="F206" si="223">IF(D206&gt;=0,B206,E205)</f>
        <v>15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25</v>
      </c>
      <c r="C207" s="1">
        <v>0</v>
      </c>
      <c r="D207" s="27">
        <f t="shared" si="207"/>
        <v>121</v>
      </c>
      <c r="E207" s="1">
        <f t="shared" si="222"/>
        <v>121</v>
      </c>
      <c r="F207" s="1">
        <f t="shared" si="216"/>
        <v>25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</v>
      </c>
      <c r="C208" s="1">
        <v>0</v>
      </c>
      <c r="D208" s="27">
        <f t="shared" si="207"/>
        <v>120</v>
      </c>
      <c r="E208" s="1">
        <f t="shared" si="215"/>
        <v>120</v>
      </c>
      <c r="F208" s="1">
        <f t="shared" si="216"/>
        <v>1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8</v>
      </c>
      <c r="C209" s="1">
        <v>0</v>
      </c>
      <c r="D209" s="27">
        <f t="shared" si="207"/>
        <v>112</v>
      </c>
      <c r="E209" s="1">
        <f t="shared" si="215"/>
        <v>112</v>
      </c>
      <c r="F209" s="1">
        <f t="shared" si="216"/>
        <v>8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20</v>
      </c>
      <c r="C210" s="1">
        <v>0</v>
      </c>
      <c r="D210" s="27">
        <f t="shared" si="207"/>
        <v>92</v>
      </c>
      <c r="E210" s="1">
        <f t="shared" si="215"/>
        <v>92</v>
      </c>
      <c r="F210" s="1">
        <f t="shared" si="216"/>
        <v>20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10</v>
      </c>
      <c r="C211" s="1">
        <v>0</v>
      </c>
      <c r="D211" s="27">
        <f t="shared" si="207"/>
        <v>82</v>
      </c>
      <c r="E211" s="1">
        <f t="shared" si="215"/>
        <v>82</v>
      </c>
      <c r="F211" s="1">
        <f t="shared" si="216"/>
        <v>10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17</v>
      </c>
      <c r="C212" s="3">
        <f t="shared" ref="C212" si="224">$L$3-D210</f>
        <v>108</v>
      </c>
      <c r="D212" s="27">
        <f t="shared" ref="D212" si="225">D211-B212+C212</f>
        <v>173</v>
      </c>
      <c r="E212" s="3">
        <f t="shared" ref="E212" si="226">IF(D212&gt;0,D211-B212+C212,0)</f>
        <v>173</v>
      </c>
      <c r="F212" s="1">
        <f t="shared" ref="F212" si="227">IF(E210-B211-B212&gt;=0,B212,E211)</f>
        <v>17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24</v>
      </c>
      <c r="C213" s="1">
        <v>0</v>
      </c>
      <c r="D213" s="27">
        <f t="shared" ref="D213" si="228">D212-B213</f>
        <v>149</v>
      </c>
      <c r="E213" s="1">
        <f t="shared" ref="E213:E214" si="229">IF(D213&gt;0,D212-B213,0)</f>
        <v>149</v>
      </c>
      <c r="F213" s="1">
        <f t="shared" ref="F213" si="230">IF(D213&gt;=0,B213,E212)</f>
        <v>24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20</v>
      </c>
      <c r="C214" s="1">
        <v>0</v>
      </c>
      <c r="D214" s="27">
        <f t="shared" si="207"/>
        <v>129</v>
      </c>
      <c r="E214" s="1">
        <f t="shared" si="229"/>
        <v>129</v>
      </c>
      <c r="F214" s="1">
        <f t="shared" si="216"/>
        <v>20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24</v>
      </c>
      <c r="C215" s="1">
        <v>0</v>
      </c>
      <c r="D215" s="27">
        <f t="shared" si="207"/>
        <v>105</v>
      </c>
      <c r="E215" s="1">
        <f t="shared" si="215"/>
        <v>105</v>
      </c>
      <c r="F215" s="1">
        <f t="shared" si="216"/>
        <v>24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15</v>
      </c>
      <c r="C216" s="1">
        <v>0</v>
      </c>
      <c r="D216" s="27">
        <f t="shared" si="207"/>
        <v>90</v>
      </c>
      <c r="E216" s="1">
        <f t="shared" si="215"/>
        <v>90</v>
      </c>
      <c r="F216" s="1">
        <f t="shared" si="216"/>
        <v>15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18</v>
      </c>
      <c r="C217" s="1">
        <v>0</v>
      </c>
      <c r="D217" s="27">
        <f t="shared" si="207"/>
        <v>72</v>
      </c>
      <c r="E217" s="1">
        <f t="shared" si="215"/>
        <v>72</v>
      </c>
      <c r="F217" s="1">
        <f t="shared" si="216"/>
        <v>18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24</v>
      </c>
      <c r="C218" s="1">
        <v>0</v>
      </c>
      <c r="D218" s="27">
        <f t="shared" si="207"/>
        <v>48</v>
      </c>
      <c r="E218" s="1">
        <f t="shared" si="215"/>
        <v>48</v>
      </c>
      <c r="F218" s="1">
        <f t="shared" si="216"/>
        <v>24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16</v>
      </c>
      <c r="C219" s="3">
        <f t="shared" ref="C219" si="231">$L$3-D217</f>
        <v>128</v>
      </c>
      <c r="D219" s="27">
        <f t="shared" ref="D219" si="232">D218-B219+C219</f>
        <v>160</v>
      </c>
      <c r="E219" s="3">
        <f t="shared" ref="E219" si="233">IF(D219&gt;0,D218-B219+C219,0)</f>
        <v>160</v>
      </c>
      <c r="F219" s="1">
        <f t="shared" ref="F219" si="234">IF(E217-B218-B219&gt;=0,B219,E218)</f>
        <v>16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12</v>
      </c>
      <c r="C220" s="1">
        <v>0</v>
      </c>
      <c r="D220" s="27">
        <f t="shared" ref="D220" si="235">D219-B220</f>
        <v>148</v>
      </c>
      <c r="E220" s="1">
        <f t="shared" ref="E220:E221" si="236">IF(D220&gt;0,D219-B220,0)</f>
        <v>148</v>
      </c>
      <c r="F220" s="1">
        <f t="shared" ref="F220" si="237">IF(D220&gt;=0,B220,E219)</f>
        <v>12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33</v>
      </c>
      <c r="C221" s="1">
        <v>0</v>
      </c>
      <c r="D221" s="27">
        <f t="shared" si="207"/>
        <v>115</v>
      </c>
      <c r="E221" s="1">
        <f t="shared" si="236"/>
        <v>115</v>
      </c>
      <c r="F221" s="1">
        <f t="shared" si="216"/>
        <v>33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22</v>
      </c>
      <c r="C222" s="1">
        <v>0</v>
      </c>
      <c r="D222" s="27">
        <f t="shared" si="207"/>
        <v>93</v>
      </c>
      <c r="E222" s="1">
        <f t="shared" si="215"/>
        <v>93</v>
      </c>
      <c r="F222" s="1">
        <f t="shared" si="216"/>
        <v>22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19</v>
      </c>
      <c r="C223" s="1">
        <v>0</v>
      </c>
      <c r="D223" s="27">
        <f t="shared" si="207"/>
        <v>74</v>
      </c>
      <c r="E223" s="1">
        <f t="shared" si="215"/>
        <v>74</v>
      </c>
      <c r="F223" s="1">
        <f t="shared" si="216"/>
        <v>19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20</v>
      </c>
      <c r="C224" s="1">
        <v>0</v>
      </c>
      <c r="D224" s="27">
        <f t="shared" si="207"/>
        <v>54</v>
      </c>
      <c r="E224" s="1">
        <f t="shared" si="215"/>
        <v>54</v>
      </c>
      <c r="F224" s="1">
        <f t="shared" si="216"/>
        <v>20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27</v>
      </c>
      <c r="C225" s="1">
        <v>0</v>
      </c>
      <c r="D225" s="27">
        <f t="shared" si="207"/>
        <v>27</v>
      </c>
      <c r="E225" s="1">
        <f t="shared" si="215"/>
        <v>27</v>
      </c>
      <c r="F225" s="1">
        <f t="shared" si="216"/>
        <v>27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10</v>
      </c>
      <c r="C226" s="3">
        <f t="shared" ref="C226" si="238">$L$3-D224</f>
        <v>146</v>
      </c>
      <c r="D226" s="27">
        <f t="shared" ref="D226" si="239">D225-B226+C226</f>
        <v>163</v>
      </c>
      <c r="E226" s="3">
        <f t="shared" ref="E226" si="240">IF(D226&gt;0,D225-B226+C226,0)</f>
        <v>163</v>
      </c>
      <c r="F226" s="1">
        <f t="shared" ref="F226" si="241">IF(E224-B225-B226&gt;=0,B226,E225)</f>
        <v>10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26</v>
      </c>
      <c r="C227" s="1">
        <v>0</v>
      </c>
      <c r="D227" s="27">
        <f t="shared" ref="D227" si="242">D226-B227</f>
        <v>137</v>
      </c>
      <c r="E227" s="1">
        <f t="shared" ref="E227:E228" si="243">IF(D227&gt;0,D226-B227,0)</f>
        <v>137</v>
      </c>
      <c r="F227" s="1">
        <f t="shared" ref="F227" si="244">IF(D227&gt;=0,B227,E226)</f>
        <v>26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22</v>
      </c>
      <c r="C228" s="1">
        <v>0</v>
      </c>
      <c r="D228" s="27">
        <f t="shared" si="207"/>
        <v>115</v>
      </c>
      <c r="E228" s="1">
        <f t="shared" si="243"/>
        <v>115</v>
      </c>
      <c r="F228" s="1">
        <f t="shared" si="216"/>
        <v>22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28</v>
      </c>
      <c r="C229" s="1">
        <v>0</v>
      </c>
      <c r="D229" s="27">
        <f t="shared" si="207"/>
        <v>87</v>
      </c>
      <c r="E229" s="1">
        <f t="shared" si="215"/>
        <v>87</v>
      </c>
      <c r="F229" s="1">
        <f t="shared" si="216"/>
        <v>28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5</v>
      </c>
      <c r="C230" s="1">
        <v>0</v>
      </c>
      <c r="D230" s="27">
        <f t="shared" si="207"/>
        <v>82</v>
      </c>
      <c r="E230" s="1">
        <f t="shared" si="215"/>
        <v>82</v>
      </c>
      <c r="F230" s="1">
        <f t="shared" si="216"/>
        <v>5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37</v>
      </c>
      <c r="C231" s="1">
        <v>0</v>
      </c>
      <c r="D231" s="27">
        <f t="shared" si="207"/>
        <v>45</v>
      </c>
      <c r="E231" s="1">
        <f t="shared" si="215"/>
        <v>45</v>
      </c>
      <c r="F231" s="1">
        <f t="shared" si="216"/>
        <v>37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24</v>
      </c>
      <c r="C232" s="1">
        <v>0</v>
      </c>
      <c r="D232" s="27">
        <f t="shared" si="207"/>
        <v>21</v>
      </c>
      <c r="E232" s="1">
        <f t="shared" si="215"/>
        <v>21</v>
      </c>
      <c r="F232" s="1">
        <f t="shared" si="216"/>
        <v>24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22</v>
      </c>
      <c r="C233" s="3">
        <f t="shared" ref="C233" si="245">$L$3-D231</f>
        <v>155</v>
      </c>
      <c r="D233" s="27">
        <f t="shared" ref="D233" si="246">D232-B233+C233</f>
        <v>154</v>
      </c>
      <c r="E233" s="3">
        <f t="shared" ref="E233" si="247">IF(D233&gt;0,D232-B233+C233,0)</f>
        <v>154</v>
      </c>
      <c r="F233" s="1">
        <f t="shared" ref="F233" si="248">IF(E231-B232-B233&gt;=0,B233,E232)</f>
        <v>21</v>
      </c>
      <c r="G233" s="1">
        <f t="shared" si="208"/>
        <v>1</v>
      </c>
      <c r="H233" s="1">
        <f t="shared" si="209"/>
        <v>1</v>
      </c>
      <c r="I233" s="1">
        <f t="shared" si="189"/>
        <v>1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15</v>
      </c>
      <c r="C234" s="1">
        <v>0</v>
      </c>
      <c r="D234" s="27">
        <f t="shared" ref="D234" si="249">D233-B234</f>
        <v>139</v>
      </c>
      <c r="E234" s="1">
        <f t="shared" ref="E234:E235" si="250">IF(D234&gt;0,D233-B234,0)</f>
        <v>139</v>
      </c>
      <c r="F234" s="1">
        <f t="shared" ref="F234" si="251">IF(D234&gt;=0,B234,E233)</f>
        <v>15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7</v>
      </c>
      <c r="C235" s="1">
        <v>0</v>
      </c>
      <c r="D235" s="27">
        <f t="shared" si="207"/>
        <v>132</v>
      </c>
      <c r="E235" s="1">
        <f t="shared" si="250"/>
        <v>132</v>
      </c>
      <c r="F235" s="1">
        <f t="shared" si="216"/>
        <v>7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22</v>
      </c>
      <c r="C236" s="1">
        <v>0</v>
      </c>
      <c r="D236" s="27">
        <f t="shared" si="207"/>
        <v>110</v>
      </c>
      <c r="E236" s="1">
        <f t="shared" si="215"/>
        <v>110</v>
      </c>
      <c r="F236" s="1">
        <f t="shared" si="216"/>
        <v>22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15</v>
      </c>
      <c r="C237" s="1">
        <v>0</v>
      </c>
      <c r="D237" s="27">
        <f t="shared" si="207"/>
        <v>95</v>
      </c>
      <c r="E237" s="1">
        <f t="shared" si="215"/>
        <v>95</v>
      </c>
      <c r="F237" s="1">
        <f t="shared" si="216"/>
        <v>15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10</v>
      </c>
      <c r="C238" s="1">
        <v>0</v>
      </c>
      <c r="D238" s="27">
        <f t="shared" si="207"/>
        <v>85</v>
      </c>
      <c r="E238" s="1">
        <f t="shared" si="215"/>
        <v>85</v>
      </c>
      <c r="F238" s="1">
        <f t="shared" si="216"/>
        <v>10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17</v>
      </c>
      <c r="C239" s="1">
        <v>0</v>
      </c>
      <c r="D239" s="27">
        <f t="shared" si="207"/>
        <v>68</v>
      </c>
      <c r="E239" s="1">
        <f t="shared" si="215"/>
        <v>68</v>
      </c>
      <c r="F239" s="1">
        <f t="shared" si="216"/>
        <v>17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20</v>
      </c>
      <c r="C240" s="3">
        <f t="shared" ref="C240" si="252">$L$3-D238</f>
        <v>115</v>
      </c>
      <c r="D240" s="27">
        <f t="shared" ref="D240" si="253">D239-B240+C240</f>
        <v>163</v>
      </c>
      <c r="E240" s="3">
        <f t="shared" ref="E240" si="254">IF(D240&gt;0,D239-B240+C240,0)</f>
        <v>163</v>
      </c>
      <c r="F240" s="1">
        <f t="shared" ref="F240" si="255">IF(E238-B239-B240&gt;=0,B240,E239)</f>
        <v>20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23</v>
      </c>
      <c r="C241" s="1">
        <v>0</v>
      </c>
      <c r="D241" s="27">
        <f t="shared" ref="D241" si="256">D240-B241</f>
        <v>140</v>
      </c>
      <c r="E241" s="1">
        <f t="shared" ref="E241:E242" si="257">IF(D241&gt;0,D240-B241,0)</f>
        <v>140</v>
      </c>
      <c r="F241" s="1">
        <f t="shared" ref="F241" si="258">IF(D241&gt;=0,B241,E240)</f>
        <v>23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17</v>
      </c>
      <c r="C242" s="1">
        <v>0</v>
      </c>
      <c r="D242" s="27">
        <f t="shared" si="207"/>
        <v>123</v>
      </c>
      <c r="E242" s="1">
        <f t="shared" si="257"/>
        <v>123</v>
      </c>
      <c r="F242" s="1">
        <f t="shared" si="216"/>
        <v>17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30</v>
      </c>
      <c r="C243" s="1">
        <v>0</v>
      </c>
      <c r="D243" s="27">
        <f t="shared" si="207"/>
        <v>93</v>
      </c>
      <c r="E243" s="1">
        <f t="shared" si="215"/>
        <v>93</v>
      </c>
      <c r="F243" s="1">
        <f t="shared" si="216"/>
        <v>30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27</v>
      </c>
      <c r="C244" s="1">
        <v>0</v>
      </c>
      <c r="D244" s="27">
        <f t="shared" si="207"/>
        <v>66</v>
      </c>
      <c r="E244" s="1">
        <f t="shared" si="215"/>
        <v>66</v>
      </c>
      <c r="F244" s="1">
        <f t="shared" si="216"/>
        <v>27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2</v>
      </c>
      <c r="C245" s="1">
        <v>0</v>
      </c>
      <c r="D245" s="27">
        <f t="shared" si="207"/>
        <v>64</v>
      </c>
      <c r="E245" s="1">
        <f t="shared" si="215"/>
        <v>64</v>
      </c>
      <c r="F245" s="1">
        <f t="shared" si="216"/>
        <v>2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16</v>
      </c>
      <c r="C246" s="1">
        <v>0</v>
      </c>
      <c r="D246" s="27">
        <f t="shared" si="207"/>
        <v>48</v>
      </c>
      <c r="E246" s="1">
        <f t="shared" si="215"/>
        <v>48</v>
      </c>
      <c r="F246" s="1">
        <f t="shared" si="216"/>
        <v>16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13</v>
      </c>
      <c r="C247" s="3">
        <f t="shared" ref="C247" si="261">$L$3-D245</f>
        <v>136</v>
      </c>
      <c r="D247" s="27">
        <f t="shared" ref="D247" si="262">D246-B247+C247</f>
        <v>171</v>
      </c>
      <c r="E247" s="3">
        <f t="shared" ref="E247" si="263">IF(D247&gt;0,D246-B247+C247,0)</f>
        <v>171</v>
      </c>
      <c r="F247" s="1">
        <f t="shared" ref="F247" si="264">IF(E245-B246-B247&gt;=0,B247,E246)</f>
        <v>13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2720-CC7B-49B1-A0A2-FE86CA4D4713}">
  <sheetPr codeName="工作表35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25</v>
      </c>
      <c r="C3" s="1">
        <v>0</v>
      </c>
      <c r="D3" s="27">
        <f>D2-B3</f>
        <v>115</v>
      </c>
      <c r="E3" s="1">
        <f>IF(D3&gt;0,D2-B3,0)</f>
        <v>115</v>
      </c>
      <c r="F3" s="1">
        <f>IF(D3&gt;=0,B3,E2)</f>
        <v>25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99.448979591836732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13</v>
      </c>
      <c r="C4" s="1">
        <v>0</v>
      </c>
      <c r="D4" s="27">
        <f t="shared" ref="D4:D67" si="0">D3-B4</f>
        <v>102</v>
      </c>
      <c r="E4" s="1">
        <f>IF(D4&gt;0,D3-B4,0)</f>
        <v>102</v>
      </c>
      <c r="F4" s="1">
        <f t="shared" ref="F4:F8" si="1">IF(D4&gt;=0,B4,E3)</f>
        <v>13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20.138775510204081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24</v>
      </c>
      <c r="C5" s="1">
        <v>0</v>
      </c>
      <c r="D5" s="27">
        <f t="shared" si="0"/>
        <v>78</v>
      </c>
      <c r="E5" s="1">
        <f t="shared" ref="E5:E7" si="4">IF(D5&gt;0,D4-B5,0)</f>
        <v>78</v>
      </c>
      <c r="F5" s="1">
        <f t="shared" si="1"/>
        <v>24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7.9623297605532031</v>
      </c>
      <c r="M5" s="29"/>
      <c r="N5" s="22" t="s">
        <v>18</v>
      </c>
      <c r="O5" s="41">
        <f>O3*L12*L11</f>
        <v>179008.16326530612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19</v>
      </c>
      <c r="C6" s="1">
        <v>0</v>
      </c>
      <c r="D6" s="27">
        <f>D5-B6</f>
        <v>59</v>
      </c>
      <c r="E6" s="1">
        <f>IF(D6&gt;0,D5-B6,0)</f>
        <v>59</v>
      </c>
      <c r="F6" s="1">
        <f t="shared" si="1"/>
        <v>19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109200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22</v>
      </c>
      <c r="C7" s="1">
        <v>0</v>
      </c>
      <c r="D7" s="27">
        <f t="shared" si="0"/>
        <v>37</v>
      </c>
      <c r="E7" s="1">
        <f t="shared" si="4"/>
        <v>37</v>
      </c>
      <c r="F7" s="1">
        <f t="shared" si="1"/>
        <v>22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414208.16326530615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29</v>
      </c>
      <c r="C8" s="1">
        <v>0</v>
      </c>
      <c r="D8" s="27">
        <f t="shared" si="0"/>
        <v>8</v>
      </c>
      <c r="E8" s="1">
        <f>IF(D8&gt;0,D7-B8,0)</f>
        <v>8</v>
      </c>
      <c r="F8" s="1">
        <f t="shared" si="1"/>
        <v>29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8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4</v>
      </c>
      <c r="C9" s="3">
        <f>$L$3-D7</f>
        <v>163</v>
      </c>
      <c r="D9" s="27">
        <f>D8-B9+C9</f>
        <v>167</v>
      </c>
      <c r="E9" s="3">
        <f>IF(D9&gt;0,D8-B9+C9,0)</f>
        <v>167</v>
      </c>
      <c r="F9" s="1">
        <f>IF(E7-B8-B9&gt;=0,B9,E8)</f>
        <v>4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0.77142857142857146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15</v>
      </c>
      <c r="C10" s="1">
        <v>0</v>
      </c>
      <c r="D10" s="27">
        <f t="shared" ref="D10" si="5">D9-B10</f>
        <v>152</v>
      </c>
      <c r="E10" s="1">
        <f t="shared" ref="E10:E71" si="6">IF(D10&gt;0,D9-B10,0)</f>
        <v>152</v>
      </c>
      <c r="F10" s="1">
        <f t="shared" ref="F10:F71" si="7">IF(D10&gt;=0,B10,E9)</f>
        <v>15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0.98155654641264689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17</v>
      </c>
      <c r="C11" s="1">
        <v>0</v>
      </c>
      <c r="D11" s="27">
        <f t="shared" si="0"/>
        <v>135</v>
      </c>
      <c r="E11" s="1">
        <f t="shared" si="6"/>
        <v>135</v>
      </c>
      <c r="F11" s="1">
        <f t="shared" si="7"/>
        <v>17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2.5820835022294353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15</v>
      </c>
      <c r="C12" s="1">
        <v>0</v>
      </c>
      <c r="D12" s="27">
        <f t="shared" si="0"/>
        <v>120</v>
      </c>
      <c r="E12" s="1">
        <f t="shared" si="6"/>
        <v>120</v>
      </c>
      <c r="F12" s="1">
        <f t="shared" si="7"/>
        <v>15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24</v>
      </c>
      <c r="C13" s="1">
        <v>0</v>
      </c>
      <c r="D13" s="27">
        <f t="shared" si="0"/>
        <v>96</v>
      </c>
      <c r="E13" s="1">
        <f t="shared" si="6"/>
        <v>96</v>
      </c>
      <c r="F13" s="1">
        <f t="shared" si="7"/>
        <v>24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10</v>
      </c>
      <c r="C14" s="1">
        <v>0</v>
      </c>
      <c r="D14" s="27">
        <f t="shared" si="0"/>
        <v>86</v>
      </c>
      <c r="E14" s="1">
        <f t="shared" si="6"/>
        <v>86</v>
      </c>
      <c r="F14" s="1">
        <f t="shared" si="7"/>
        <v>10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15</v>
      </c>
      <c r="C15" s="1">
        <v>0</v>
      </c>
      <c r="D15" s="27">
        <f t="shared" si="0"/>
        <v>71</v>
      </c>
      <c r="E15" s="1">
        <f t="shared" si="6"/>
        <v>71</v>
      </c>
      <c r="F15" s="1">
        <f t="shared" si="7"/>
        <v>15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23</v>
      </c>
      <c r="C16" s="3">
        <f t="shared" ref="C16" si="9">$L$3-D14</f>
        <v>114</v>
      </c>
      <c r="D16" s="27">
        <f t="shared" ref="D16" si="10">D15-B16+C16</f>
        <v>162</v>
      </c>
      <c r="E16" s="3">
        <f t="shared" ref="E16" si="11">IF(D16&gt;0,D15-B16+C16,0)</f>
        <v>162</v>
      </c>
      <c r="F16" s="1">
        <f t="shared" ref="F16" si="12">IF(E14-B15-B16&gt;=0,B16,E15)</f>
        <v>23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15</v>
      </c>
      <c r="C17" s="1">
        <v>0</v>
      </c>
      <c r="D17" s="27">
        <f t="shared" ref="D17" si="13">D16-B17</f>
        <v>147</v>
      </c>
      <c r="E17" s="1">
        <f t="shared" ref="E17:E18" si="14">IF(D17&gt;0,D16-B17,0)</f>
        <v>147</v>
      </c>
      <c r="F17" s="1">
        <f t="shared" ref="F17" si="15">IF(D17&gt;=0,B17,E16)</f>
        <v>15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18</v>
      </c>
      <c r="C18" s="1">
        <v>0</v>
      </c>
      <c r="D18" s="27">
        <f t="shared" si="0"/>
        <v>129</v>
      </c>
      <c r="E18" s="1">
        <f t="shared" si="14"/>
        <v>129</v>
      </c>
      <c r="F18" s="1">
        <f t="shared" si="7"/>
        <v>18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17</v>
      </c>
      <c r="C19" s="1">
        <v>0</v>
      </c>
      <c r="D19" s="27">
        <f t="shared" si="0"/>
        <v>112</v>
      </c>
      <c r="E19" s="1">
        <f t="shared" si="6"/>
        <v>112</v>
      </c>
      <c r="F19" s="1">
        <f t="shared" si="7"/>
        <v>17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27</v>
      </c>
      <c r="C20" s="1">
        <v>0</v>
      </c>
      <c r="D20" s="27">
        <f t="shared" si="0"/>
        <v>85</v>
      </c>
      <c r="E20" s="1">
        <f t="shared" si="6"/>
        <v>85</v>
      </c>
      <c r="F20" s="1">
        <f t="shared" si="7"/>
        <v>27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8</v>
      </c>
      <c r="C21" s="1">
        <v>0</v>
      </c>
      <c r="D21" s="27">
        <f t="shared" si="0"/>
        <v>77</v>
      </c>
      <c r="E21" s="1">
        <f t="shared" si="6"/>
        <v>77</v>
      </c>
      <c r="F21" s="1">
        <f t="shared" si="7"/>
        <v>8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19</v>
      </c>
      <c r="C22" s="1">
        <v>0</v>
      </c>
      <c r="D22" s="27">
        <f t="shared" si="0"/>
        <v>58</v>
      </c>
      <c r="E22" s="1">
        <f t="shared" si="6"/>
        <v>58</v>
      </c>
      <c r="F22" s="1">
        <f t="shared" si="7"/>
        <v>19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31</v>
      </c>
      <c r="C23" s="3">
        <f t="shared" ref="C23" si="16">$L$3-D21</f>
        <v>123</v>
      </c>
      <c r="D23" s="27">
        <f t="shared" ref="D23" si="17">D22-B23+C23</f>
        <v>150</v>
      </c>
      <c r="E23" s="3">
        <f t="shared" ref="E23" si="18">IF(D23&gt;0,D22-B23+C23,0)</f>
        <v>150</v>
      </c>
      <c r="F23" s="1">
        <f t="shared" ref="F23" si="19">IF(E21-B22-B23&gt;=0,B23,E22)</f>
        <v>31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11</v>
      </c>
      <c r="C24" s="1">
        <v>0</v>
      </c>
      <c r="D24" s="27">
        <f t="shared" ref="D24" si="20">D23-B24</f>
        <v>139</v>
      </c>
      <c r="E24" s="1">
        <f t="shared" ref="E24:E25" si="21">IF(D24&gt;0,D23-B24,0)</f>
        <v>139</v>
      </c>
      <c r="F24" s="1">
        <f t="shared" ref="F24" si="22">IF(D24&gt;=0,B24,E23)</f>
        <v>11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18</v>
      </c>
      <c r="C25" s="1">
        <v>0</v>
      </c>
      <c r="D25" s="27">
        <f t="shared" si="0"/>
        <v>121</v>
      </c>
      <c r="E25" s="1">
        <f t="shared" si="21"/>
        <v>121</v>
      </c>
      <c r="F25" s="1">
        <f t="shared" si="7"/>
        <v>18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16</v>
      </c>
      <c r="C26" s="1">
        <v>0</v>
      </c>
      <c r="D26" s="27">
        <f t="shared" si="0"/>
        <v>105</v>
      </c>
      <c r="E26" s="1">
        <f t="shared" si="6"/>
        <v>105</v>
      </c>
      <c r="F26" s="1">
        <f t="shared" si="7"/>
        <v>16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5</v>
      </c>
      <c r="C27" s="1">
        <v>0</v>
      </c>
      <c r="D27" s="27">
        <f t="shared" si="0"/>
        <v>100</v>
      </c>
      <c r="E27" s="1">
        <f t="shared" si="6"/>
        <v>100</v>
      </c>
      <c r="F27" s="1">
        <f t="shared" si="7"/>
        <v>5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12</v>
      </c>
      <c r="C28" s="1">
        <v>0</v>
      </c>
      <c r="D28" s="27">
        <f t="shared" si="0"/>
        <v>88</v>
      </c>
      <c r="E28" s="1">
        <f t="shared" si="6"/>
        <v>88</v>
      </c>
      <c r="F28" s="1">
        <f t="shared" si="7"/>
        <v>12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17</v>
      </c>
      <c r="C29" s="1">
        <v>0</v>
      </c>
      <c r="D29" s="27">
        <f t="shared" si="0"/>
        <v>71</v>
      </c>
      <c r="E29" s="1">
        <f t="shared" si="6"/>
        <v>71</v>
      </c>
      <c r="F29" s="1">
        <f t="shared" si="7"/>
        <v>17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28</v>
      </c>
      <c r="C30" s="3">
        <f t="shared" ref="C30" si="23">$L$3-D28</f>
        <v>112</v>
      </c>
      <c r="D30" s="27">
        <f t="shared" ref="D30" si="24">D29-B30+C30</f>
        <v>155</v>
      </c>
      <c r="E30" s="3">
        <f t="shared" ref="E30" si="25">IF(D30&gt;0,D29-B30+C30,0)</f>
        <v>155</v>
      </c>
      <c r="F30" s="1">
        <f t="shared" ref="F30" si="26">IF(E28-B29-B30&gt;=0,B30,E29)</f>
        <v>28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16</v>
      </c>
      <c r="C31" s="1">
        <v>0</v>
      </c>
      <c r="D31" s="27">
        <f t="shared" ref="D31" si="27">D30-B31</f>
        <v>139</v>
      </c>
      <c r="E31" s="1">
        <f t="shared" ref="E31:E32" si="28">IF(D31&gt;0,D30-B31,0)</f>
        <v>139</v>
      </c>
      <c r="F31" s="1">
        <f t="shared" ref="F31" si="29">IF(D31&gt;=0,B31,E30)</f>
        <v>16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25</v>
      </c>
      <c r="C32" s="1">
        <v>0</v>
      </c>
      <c r="D32" s="27">
        <f t="shared" si="0"/>
        <v>114</v>
      </c>
      <c r="E32" s="1">
        <f t="shared" si="28"/>
        <v>114</v>
      </c>
      <c r="F32" s="1">
        <f t="shared" si="7"/>
        <v>25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36</v>
      </c>
      <c r="C33" s="1">
        <v>0</v>
      </c>
      <c r="D33" s="27">
        <f t="shared" si="0"/>
        <v>78</v>
      </c>
      <c r="E33" s="1">
        <f t="shared" si="6"/>
        <v>78</v>
      </c>
      <c r="F33" s="1">
        <f t="shared" si="7"/>
        <v>36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29</v>
      </c>
      <c r="C34" s="1">
        <v>0</v>
      </c>
      <c r="D34" s="27">
        <f t="shared" si="0"/>
        <v>49</v>
      </c>
      <c r="E34" s="1">
        <f t="shared" si="6"/>
        <v>49</v>
      </c>
      <c r="F34" s="1">
        <f t="shared" si="7"/>
        <v>29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35</v>
      </c>
      <c r="C35" s="1">
        <v>0</v>
      </c>
      <c r="D35" s="27">
        <f t="shared" si="0"/>
        <v>14</v>
      </c>
      <c r="E35" s="1">
        <f t="shared" si="6"/>
        <v>14</v>
      </c>
      <c r="F35" s="1">
        <f t="shared" si="7"/>
        <v>35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31</v>
      </c>
      <c r="C36" s="1">
        <v>0</v>
      </c>
      <c r="D36" s="27">
        <f t="shared" si="0"/>
        <v>-17</v>
      </c>
      <c r="E36" s="1">
        <f t="shared" si="6"/>
        <v>0</v>
      </c>
      <c r="F36" s="1">
        <f t="shared" si="7"/>
        <v>14</v>
      </c>
      <c r="G36" s="1">
        <f t="shared" si="2"/>
        <v>17</v>
      </c>
      <c r="H36" s="1">
        <f t="shared" si="3"/>
        <v>1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7</v>
      </c>
      <c r="C37" s="3">
        <f t="shared" ref="C37" si="30">$L$3-D35</f>
        <v>186</v>
      </c>
      <c r="D37" s="27">
        <f t="shared" ref="D37" si="31">D36-B37+C37</f>
        <v>162</v>
      </c>
      <c r="E37" s="3">
        <f t="shared" ref="E37" si="32">IF(D37&gt;0,D36-B37+C37,0)</f>
        <v>162</v>
      </c>
      <c r="F37" s="1">
        <f t="shared" ref="F37" si="33">IF(E35-B36-B37&gt;=0,B37,E36)</f>
        <v>0</v>
      </c>
      <c r="G37" s="1">
        <f t="shared" si="2"/>
        <v>7</v>
      </c>
      <c r="H37" s="1">
        <f t="shared" si="3"/>
        <v>1</v>
      </c>
      <c r="I37" s="1">
        <f t="shared" si="8"/>
        <v>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16</v>
      </c>
      <c r="C38" s="1">
        <v>0</v>
      </c>
      <c r="D38" s="27">
        <f t="shared" ref="D38" si="34">D37-B38</f>
        <v>146</v>
      </c>
      <c r="E38" s="1">
        <f t="shared" ref="E38:E39" si="35">IF(D38&gt;0,D37-B38,0)</f>
        <v>146</v>
      </c>
      <c r="F38" s="1">
        <f t="shared" ref="F38" si="36">IF(D38&gt;=0,B38,E37)</f>
        <v>16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12</v>
      </c>
      <c r="C39" s="1">
        <v>0</v>
      </c>
      <c r="D39" s="27">
        <f t="shared" si="0"/>
        <v>134</v>
      </c>
      <c r="E39" s="1">
        <f t="shared" si="35"/>
        <v>134</v>
      </c>
      <c r="F39" s="1">
        <f t="shared" si="7"/>
        <v>12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13</v>
      </c>
      <c r="C40" s="1">
        <v>0</v>
      </c>
      <c r="D40" s="27">
        <f t="shared" si="0"/>
        <v>121</v>
      </c>
      <c r="E40" s="1">
        <f t="shared" si="6"/>
        <v>121</v>
      </c>
      <c r="F40" s="1">
        <f t="shared" si="7"/>
        <v>13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17</v>
      </c>
      <c r="C41" s="1">
        <v>0</v>
      </c>
      <c r="D41" s="27">
        <f t="shared" si="0"/>
        <v>104</v>
      </c>
      <c r="E41" s="1">
        <f t="shared" si="6"/>
        <v>104</v>
      </c>
      <c r="F41" s="1">
        <f t="shared" si="7"/>
        <v>17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24</v>
      </c>
      <c r="C42" s="1">
        <v>0</v>
      </c>
      <c r="D42" s="27">
        <f t="shared" si="0"/>
        <v>80</v>
      </c>
      <c r="E42" s="1">
        <f t="shared" si="6"/>
        <v>80</v>
      </c>
      <c r="F42" s="1">
        <f t="shared" si="7"/>
        <v>24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15</v>
      </c>
      <c r="C43" s="1">
        <v>0</v>
      </c>
      <c r="D43" s="27">
        <f>D42-B43</f>
        <v>65</v>
      </c>
      <c r="E43" s="1">
        <f t="shared" si="6"/>
        <v>65</v>
      </c>
      <c r="F43" s="1">
        <f t="shared" si="7"/>
        <v>15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20</v>
      </c>
      <c r="C44" s="3">
        <f t="shared" ref="C44" si="37">$L$3-D42</f>
        <v>120</v>
      </c>
      <c r="D44" s="27">
        <f>D43-B44+C44</f>
        <v>165</v>
      </c>
      <c r="E44" s="3">
        <f t="shared" ref="E44" si="38">IF(D44&gt;0,D43-B44+C44,0)</f>
        <v>165</v>
      </c>
      <c r="F44" s="1">
        <f t="shared" ref="F44" si="39">IF(E42-B43-B44&gt;=0,B44,E43)</f>
        <v>20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21</v>
      </c>
      <c r="C45" s="1">
        <v>0</v>
      </c>
      <c r="D45" s="27">
        <f t="shared" ref="D45" si="40">D44-B45</f>
        <v>144</v>
      </c>
      <c r="E45" s="1">
        <f t="shared" ref="E45:E46" si="41">IF(D45&gt;0,D44-B45,0)</f>
        <v>144</v>
      </c>
      <c r="F45" s="1">
        <f t="shared" ref="F45" si="42">IF(D45&gt;=0,B45,E44)</f>
        <v>21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31</v>
      </c>
      <c r="C46" s="1">
        <v>0</v>
      </c>
      <c r="D46" s="27">
        <f t="shared" si="0"/>
        <v>113</v>
      </c>
      <c r="E46" s="1">
        <f t="shared" si="41"/>
        <v>113</v>
      </c>
      <c r="F46" s="1">
        <f t="shared" si="7"/>
        <v>31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5</v>
      </c>
      <c r="C47" s="1">
        <v>0</v>
      </c>
      <c r="D47" s="27">
        <f t="shared" si="0"/>
        <v>108</v>
      </c>
      <c r="E47" s="1">
        <f t="shared" si="6"/>
        <v>108</v>
      </c>
      <c r="F47" s="1">
        <f t="shared" si="7"/>
        <v>5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20</v>
      </c>
      <c r="C48" s="1">
        <v>0</v>
      </c>
      <c r="D48" s="27">
        <f t="shared" si="0"/>
        <v>88</v>
      </c>
      <c r="E48" s="1">
        <f t="shared" si="6"/>
        <v>88</v>
      </c>
      <c r="F48" s="1">
        <f t="shared" si="7"/>
        <v>20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10</v>
      </c>
      <c r="C49" s="1">
        <v>0</v>
      </c>
      <c r="D49" s="27">
        <f t="shared" si="0"/>
        <v>78</v>
      </c>
      <c r="E49" s="1">
        <f t="shared" si="6"/>
        <v>78</v>
      </c>
      <c r="F49" s="1">
        <f t="shared" si="7"/>
        <v>10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17</v>
      </c>
      <c r="C50" s="1">
        <v>0</v>
      </c>
      <c r="D50" s="27">
        <f t="shared" si="0"/>
        <v>61</v>
      </c>
      <c r="E50" s="1">
        <f t="shared" si="6"/>
        <v>61</v>
      </c>
      <c r="F50" s="1">
        <f t="shared" si="7"/>
        <v>17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11</v>
      </c>
      <c r="C51" s="3">
        <f t="shared" ref="C51" si="43">$L$3-D49</f>
        <v>122</v>
      </c>
      <c r="D51" s="27">
        <f t="shared" ref="D51" si="44">D50-B51+C51</f>
        <v>172</v>
      </c>
      <c r="E51" s="3">
        <f t="shared" ref="E51" si="45">IF(D51&gt;0,D50-B51+C51,0)</f>
        <v>172</v>
      </c>
      <c r="F51" s="1">
        <f t="shared" ref="F51" si="46">IF(E49-B50-B51&gt;=0,B51,E50)</f>
        <v>11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10</v>
      </c>
      <c r="C52" s="1">
        <v>0</v>
      </c>
      <c r="D52" s="27">
        <f t="shared" ref="D52" si="47">D51-B52</f>
        <v>162</v>
      </c>
      <c r="E52" s="1">
        <f t="shared" ref="E52:E53" si="48">IF(D52&gt;0,D51-B52,0)</f>
        <v>162</v>
      </c>
      <c r="F52" s="1">
        <f t="shared" ref="F52" si="49">IF(D52&gt;=0,B52,E51)</f>
        <v>10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17</v>
      </c>
      <c r="C53" s="1">
        <v>0</v>
      </c>
      <c r="D53" s="27">
        <f t="shared" si="0"/>
        <v>145</v>
      </c>
      <c r="E53" s="1">
        <f t="shared" si="48"/>
        <v>145</v>
      </c>
      <c r="F53" s="1">
        <f t="shared" si="7"/>
        <v>17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16</v>
      </c>
      <c r="C54" s="1">
        <v>0</v>
      </c>
      <c r="D54" s="27">
        <f t="shared" si="0"/>
        <v>129</v>
      </c>
      <c r="E54" s="1">
        <f t="shared" si="6"/>
        <v>129</v>
      </c>
      <c r="F54" s="1">
        <f t="shared" si="7"/>
        <v>16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11</v>
      </c>
      <c r="C55" s="1">
        <v>0</v>
      </c>
      <c r="D55" s="27">
        <f t="shared" si="0"/>
        <v>118</v>
      </c>
      <c r="E55" s="1">
        <f t="shared" si="6"/>
        <v>118</v>
      </c>
      <c r="F55" s="1">
        <f t="shared" si="7"/>
        <v>11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23</v>
      </c>
      <c r="C56" s="1">
        <v>0</v>
      </c>
      <c r="D56" s="27">
        <f t="shared" si="0"/>
        <v>95</v>
      </c>
      <c r="E56" s="1">
        <f t="shared" si="6"/>
        <v>95</v>
      </c>
      <c r="F56" s="1">
        <f t="shared" si="7"/>
        <v>23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16</v>
      </c>
      <c r="C57" s="1">
        <v>0</v>
      </c>
      <c r="D57" s="27">
        <f t="shared" si="0"/>
        <v>79</v>
      </c>
      <c r="E57" s="1">
        <f t="shared" si="6"/>
        <v>79</v>
      </c>
      <c r="F57" s="1">
        <f t="shared" si="7"/>
        <v>16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14</v>
      </c>
      <c r="C58" s="3">
        <f t="shared" ref="C58" si="50">$L$3-D56</f>
        <v>105</v>
      </c>
      <c r="D58" s="27">
        <f t="shared" ref="D58" si="51">D57-B58+C58</f>
        <v>170</v>
      </c>
      <c r="E58" s="3">
        <f t="shared" ref="E58" si="52">IF(D58&gt;0,D57-B58+C58,0)</f>
        <v>170</v>
      </c>
      <c r="F58" s="1">
        <f t="shared" ref="F58" si="53">IF(E56-B57-B58&gt;=0,B58,E57)</f>
        <v>14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21</v>
      </c>
      <c r="C59" s="1">
        <v>0</v>
      </c>
      <c r="D59" s="27">
        <f t="shared" ref="D59" si="54">D58-B59</f>
        <v>149</v>
      </c>
      <c r="E59" s="1">
        <f t="shared" ref="E59:E60" si="55">IF(D59&gt;0,D58-B59,0)</f>
        <v>149</v>
      </c>
      <c r="F59" s="1">
        <f t="shared" ref="F59" si="56">IF(D59&gt;=0,B59,E58)</f>
        <v>21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23</v>
      </c>
      <c r="C60" s="1">
        <v>0</v>
      </c>
      <c r="D60" s="27">
        <f t="shared" si="0"/>
        <v>126</v>
      </c>
      <c r="E60" s="1">
        <f t="shared" si="55"/>
        <v>126</v>
      </c>
      <c r="F60" s="1">
        <f t="shared" si="7"/>
        <v>23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21</v>
      </c>
      <c r="C61" s="1">
        <v>0</v>
      </c>
      <c r="D61" s="27">
        <f t="shared" si="0"/>
        <v>105</v>
      </c>
      <c r="E61" s="1">
        <f t="shared" si="6"/>
        <v>105</v>
      </c>
      <c r="F61" s="1">
        <f t="shared" si="7"/>
        <v>21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15</v>
      </c>
      <c r="C62" s="1">
        <v>0</v>
      </c>
      <c r="D62" s="27">
        <f t="shared" si="0"/>
        <v>90</v>
      </c>
      <c r="E62" s="1">
        <f t="shared" si="6"/>
        <v>90</v>
      </c>
      <c r="F62" s="1">
        <f t="shared" si="7"/>
        <v>15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21</v>
      </c>
      <c r="C63" s="1">
        <v>0</v>
      </c>
      <c r="D63" s="27">
        <f t="shared" si="0"/>
        <v>69</v>
      </c>
      <c r="E63" s="1">
        <f t="shared" si="6"/>
        <v>69</v>
      </c>
      <c r="F63" s="1">
        <f t="shared" si="7"/>
        <v>21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23</v>
      </c>
      <c r="C64" s="1">
        <v>0</v>
      </c>
      <c r="D64" s="27">
        <f t="shared" si="0"/>
        <v>46</v>
      </c>
      <c r="E64" s="1">
        <f t="shared" si="6"/>
        <v>46</v>
      </c>
      <c r="F64" s="1">
        <f t="shared" si="7"/>
        <v>23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22</v>
      </c>
      <c r="C65" s="3">
        <f t="shared" ref="C65" si="57">$L$3-D63</f>
        <v>131</v>
      </c>
      <c r="D65" s="27">
        <f t="shared" ref="D65" si="58">D64-B65+C65</f>
        <v>155</v>
      </c>
      <c r="E65" s="3">
        <f t="shared" ref="E65" si="59">IF(D65&gt;0,D64-B65+C65,0)</f>
        <v>155</v>
      </c>
      <c r="F65" s="1">
        <f t="shared" ref="F65" si="60">IF(E63-B64-B65&gt;=0,B65,E64)</f>
        <v>22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6</v>
      </c>
      <c r="C66" s="1">
        <v>0</v>
      </c>
      <c r="D66" s="27">
        <f t="shared" ref="D66" si="61">D65-B66</f>
        <v>149</v>
      </c>
      <c r="E66" s="1">
        <f t="shared" ref="E66:E67" si="62">IF(D66&gt;0,D65-B66,0)</f>
        <v>149</v>
      </c>
      <c r="F66" s="1">
        <f t="shared" ref="F66" si="63">IF(D66&gt;=0,B66,E65)</f>
        <v>6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19</v>
      </c>
      <c r="C67" s="1">
        <v>0</v>
      </c>
      <c r="D67" s="27">
        <f t="shared" si="0"/>
        <v>130</v>
      </c>
      <c r="E67" s="1">
        <f t="shared" si="62"/>
        <v>130</v>
      </c>
      <c r="F67" s="1">
        <f t="shared" si="7"/>
        <v>19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9</v>
      </c>
      <c r="C68" s="1">
        <v>0</v>
      </c>
      <c r="D68" s="27">
        <f t="shared" ref="D68:D131" si="64">D67-B68</f>
        <v>121</v>
      </c>
      <c r="E68" s="1">
        <f t="shared" si="6"/>
        <v>121</v>
      </c>
      <c r="F68" s="1">
        <f t="shared" si="7"/>
        <v>9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13</v>
      </c>
      <c r="C69" s="1">
        <v>0</v>
      </c>
      <c r="D69" s="27">
        <f t="shared" si="64"/>
        <v>108</v>
      </c>
      <c r="E69" s="1">
        <f t="shared" si="6"/>
        <v>108</v>
      </c>
      <c r="F69" s="1">
        <f t="shared" si="7"/>
        <v>13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23</v>
      </c>
      <c r="C70" s="1">
        <v>0</v>
      </c>
      <c r="D70" s="27">
        <f t="shared" si="64"/>
        <v>85</v>
      </c>
      <c r="E70" s="1">
        <f t="shared" si="6"/>
        <v>85</v>
      </c>
      <c r="F70" s="1">
        <f t="shared" si="7"/>
        <v>23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14</v>
      </c>
      <c r="C71" s="1">
        <v>0</v>
      </c>
      <c r="D71" s="27">
        <f t="shared" si="64"/>
        <v>71</v>
      </c>
      <c r="E71" s="1">
        <f t="shared" si="6"/>
        <v>71</v>
      </c>
      <c r="F71" s="1">
        <f t="shared" si="7"/>
        <v>14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13</v>
      </c>
      <c r="C72" s="3">
        <f t="shared" ref="C72" si="67">$L$3-D70</f>
        <v>115</v>
      </c>
      <c r="D72" s="27">
        <f t="shared" ref="D72" si="68">D71-B72+C72</f>
        <v>173</v>
      </c>
      <c r="E72" s="3">
        <f t="shared" ref="E72" si="69">IF(D72&gt;0,D71-B72+C72,0)</f>
        <v>173</v>
      </c>
      <c r="F72" s="1">
        <f t="shared" ref="F72" si="70">IF(E70-B71-B72&gt;=0,B72,E71)</f>
        <v>13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33</v>
      </c>
      <c r="C73" s="1">
        <v>0</v>
      </c>
      <c r="D73" s="27">
        <f t="shared" ref="D73" si="71">D72-B73</f>
        <v>140</v>
      </c>
      <c r="E73" s="1">
        <f t="shared" ref="E73:E134" si="72">IF(D73&gt;0,D72-B73,0)</f>
        <v>140</v>
      </c>
      <c r="F73" s="1">
        <f t="shared" ref="F73:F134" si="73">IF(D73&gt;=0,B73,E72)</f>
        <v>33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22</v>
      </c>
      <c r="C74" s="1">
        <v>0</v>
      </c>
      <c r="D74" s="27">
        <f t="shared" si="64"/>
        <v>118</v>
      </c>
      <c r="E74" s="1">
        <f t="shared" si="72"/>
        <v>118</v>
      </c>
      <c r="F74" s="1">
        <f t="shared" si="73"/>
        <v>22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27</v>
      </c>
      <c r="C75" s="1">
        <v>0</v>
      </c>
      <c r="D75" s="27">
        <f t="shared" si="64"/>
        <v>91</v>
      </c>
      <c r="E75" s="1">
        <f t="shared" si="72"/>
        <v>91</v>
      </c>
      <c r="F75" s="1">
        <f t="shared" si="73"/>
        <v>27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29</v>
      </c>
      <c r="C76" s="1">
        <v>0</v>
      </c>
      <c r="D76" s="27">
        <f t="shared" si="64"/>
        <v>62</v>
      </c>
      <c r="E76" s="1">
        <f t="shared" si="72"/>
        <v>62</v>
      </c>
      <c r="F76" s="1">
        <f t="shared" si="73"/>
        <v>29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19</v>
      </c>
      <c r="C77" s="1">
        <v>0</v>
      </c>
      <c r="D77" s="27">
        <f t="shared" si="64"/>
        <v>43</v>
      </c>
      <c r="E77" s="1">
        <f t="shared" si="72"/>
        <v>43</v>
      </c>
      <c r="F77" s="1">
        <f t="shared" si="73"/>
        <v>19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26</v>
      </c>
      <c r="C78" s="1">
        <v>0</v>
      </c>
      <c r="D78" s="27">
        <f t="shared" si="64"/>
        <v>17</v>
      </c>
      <c r="E78" s="1">
        <f t="shared" si="72"/>
        <v>17</v>
      </c>
      <c r="F78" s="1">
        <f t="shared" si="73"/>
        <v>26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10</v>
      </c>
      <c r="C79" s="3">
        <f t="shared" ref="C79" si="76">$L$3-D77</f>
        <v>157</v>
      </c>
      <c r="D79" s="27">
        <f t="shared" ref="D79" si="77">D78-B79+C79</f>
        <v>164</v>
      </c>
      <c r="E79" s="3">
        <f t="shared" ref="E79" si="78">IF(D79&gt;0,D78-B79+C79,0)</f>
        <v>164</v>
      </c>
      <c r="F79" s="1">
        <f t="shared" ref="F79" si="79">IF(E77-B78-B79&gt;=0,B79,E78)</f>
        <v>10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26</v>
      </c>
      <c r="C80" s="1">
        <v>0</v>
      </c>
      <c r="D80" s="27">
        <f t="shared" ref="D80" si="80">D79-B80</f>
        <v>138</v>
      </c>
      <c r="E80" s="1">
        <f t="shared" ref="E80:E81" si="81">IF(D80&gt;0,D79-B80,0)</f>
        <v>138</v>
      </c>
      <c r="F80" s="1">
        <f t="shared" ref="F80" si="82">IF(D80&gt;=0,B80,E79)</f>
        <v>26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13</v>
      </c>
      <c r="C81" s="1">
        <v>0</v>
      </c>
      <c r="D81" s="27">
        <f t="shared" si="64"/>
        <v>125</v>
      </c>
      <c r="E81" s="1">
        <f t="shared" si="81"/>
        <v>125</v>
      </c>
      <c r="F81" s="1">
        <f t="shared" si="73"/>
        <v>13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12</v>
      </c>
      <c r="C82" s="1">
        <v>0</v>
      </c>
      <c r="D82" s="27">
        <f t="shared" si="64"/>
        <v>113</v>
      </c>
      <c r="E82" s="1">
        <f t="shared" si="72"/>
        <v>113</v>
      </c>
      <c r="F82" s="1">
        <f t="shared" si="73"/>
        <v>12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38</v>
      </c>
      <c r="C83" s="1">
        <v>0</v>
      </c>
      <c r="D83" s="27">
        <f t="shared" si="64"/>
        <v>75</v>
      </c>
      <c r="E83" s="1">
        <f t="shared" si="72"/>
        <v>75</v>
      </c>
      <c r="F83" s="1">
        <f t="shared" si="73"/>
        <v>38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16</v>
      </c>
      <c r="C84" s="1">
        <v>0</v>
      </c>
      <c r="D84" s="27">
        <f t="shared" si="64"/>
        <v>59</v>
      </c>
      <c r="E84" s="1">
        <f t="shared" si="72"/>
        <v>59</v>
      </c>
      <c r="F84" s="1">
        <f t="shared" si="73"/>
        <v>16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12</v>
      </c>
      <c r="C85" s="1">
        <v>0</v>
      </c>
      <c r="D85" s="27">
        <f t="shared" si="64"/>
        <v>47</v>
      </c>
      <c r="E85" s="1">
        <f t="shared" si="72"/>
        <v>47</v>
      </c>
      <c r="F85" s="1">
        <f t="shared" si="73"/>
        <v>12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9</v>
      </c>
      <c r="C86" s="3">
        <f t="shared" ref="C86" si="83">$L$3-D84</f>
        <v>141</v>
      </c>
      <c r="D86" s="27">
        <f t="shared" ref="D86" si="84">D85-B86+C86</f>
        <v>179</v>
      </c>
      <c r="E86" s="3">
        <f t="shared" ref="E86" si="85">IF(D86&gt;0,D85-B86+C86,0)</f>
        <v>179</v>
      </c>
      <c r="F86" s="1">
        <f t="shared" ref="F86" si="86">IF(E84-B85-B86&gt;=0,B86,E85)</f>
        <v>9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30</v>
      </c>
      <c r="C87" s="1">
        <v>0</v>
      </c>
      <c r="D87" s="27">
        <f t="shared" ref="D87" si="87">D86-B87</f>
        <v>149</v>
      </c>
      <c r="E87" s="1">
        <f t="shared" ref="E87:E88" si="88">IF(D87&gt;0,D86-B87,0)</f>
        <v>149</v>
      </c>
      <c r="F87" s="1">
        <f t="shared" ref="F87" si="89">IF(D87&gt;=0,B87,E86)</f>
        <v>30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13</v>
      </c>
      <c r="C88" s="1">
        <v>0</v>
      </c>
      <c r="D88" s="27">
        <f t="shared" si="64"/>
        <v>136</v>
      </c>
      <c r="E88" s="1">
        <f t="shared" si="88"/>
        <v>136</v>
      </c>
      <c r="F88" s="1">
        <f t="shared" si="73"/>
        <v>13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24</v>
      </c>
      <c r="C89" s="1">
        <v>0</v>
      </c>
      <c r="D89" s="27">
        <f t="shared" si="64"/>
        <v>112</v>
      </c>
      <c r="E89" s="1">
        <f t="shared" si="72"/>
        <v>112</v>
      </c>
      <c r="F89" s="1">
        <f t="shared" si="73"/>
        <v>24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10</v>
      </c>
      <c r="C90" s="1">
        <v>0</v>
      </c>
      <c r="D90" s="27">
        <f t="shared" si="64"/>
        <v>102</v>
      </c>
      <c r="E90" s="1">
        <f t="shared" si="72"/>
        <v>102</v>
      </c>
      <c r="F90" s="1">
        <f t="shared" si="73"/>
        <v>10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30</v>
      </c>
      <c r="C91" s="1">
        <v>0</v>
      </c>
      <c r="D91" s="27">
        <f t="shared" si="64"/>
        <v>72</v>
      </c>
      <c r="E91" s="1">
        <f t="shared" si="72"/>
        <v>72</v>
      </c>
      <c r="F91" s="1">
        <f t="shared" si="73"/>
        <v>30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17</v>
      </c>
      <c r="C92" s="1">
        <v>0</v>
      </c>
      <c r="D92" s="27">
        <f t="shared" si="64"/>
        <v>55</v>
      </c>
      <c r="E92" s="1">
        <f t="shared" si="72"/>
        <v>55</v>
      </c>
      <c r="F92" s="1">
        <f t="shared" si="73"/>
        <v>17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28</v>
      </c>
      <c r="C93" s="3">
        <f t="shared" ref="C93" si="91">$L$3-D91</f>
        <v>128</v>
      </c>
      <c r="D93" s="27">
        <f t="shared" ref="D93" si="92">D92-B93+C93</f>
        <v>155</v>
      </c>
      <c r="E93" s="3">
        <f t="shared" ref="E93" si="93">IF(D93&gt;0,D92-B93+C93,0)</f>
        <v>155</v>
      </c>
      <c r="F93" s="1">
        <f t="shared" ref="F93" si="94">IF(E91-B92-B93&gt;=0,B93,E92)</f>
        <v>28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18</v>
      </c>
      <c r="C94" s="1">
        <v>0</v>
      </c>
      <c r="D94" s="27">
        <f t="shared" ref="D94" si="95">D93-B94</f>
        <v>137</v>
      </c>
      <c r="E94" s="1">
        <f t="shared" ref="E94:E95" si="96">IF(D94&gt;0,D93-B94,0)</f>
        <v>137</v>
      </c>
      <c r="F94" s="1">
        <f t="shared" ref="F94" si="97">IF(D94&gt;=0,B94,E93)</f>
        <v>18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18</v>
      </c>
      <c r="C95" s="1">
        <v>0</v>
      </c>
      <c r="D95" s="27">
        <f t="shared" si="64"/>
        <v>119</v>
      </c>
      <c r="E95" s="1">
        <f t="shared" si="96"/>
        <v>119</v>
      </c>
      <c r="F95" s="1">
        <f t="shared" si="73"/>
        <v>18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18</v>
      </c>
      <c r="C96" s="1">
        <v>0</v>
      </c>
      <c r="D96" s="27">
        <f t="shared" si="64"/>
        <v>101</v>
      </c>
      <c r="E96" s="1">
        <f t="shared" si="72"/>
        <v>101</v>
      </c>
      <c r="F96" s="1">
        <f t="shared" si="73"/>
        <v>18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36</v>
      </c>
      <c r="C97" s="1">
        <v>0</v>
      </c>
      <c r="D97" s="27">
        <f t="shared" si="64"/>
        <v>65</v>
      </c>
      <c r="E97" s="1">
        <f t="shared" si="72"/>
        <v>65</v>
      </c>
      <c r="F97" s="1">
        <f t="shared" si="73"/>
        <v>36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6</v>
      </c>
      <c r="C98" s="1">
        <v>0</v>
      </c>
      <c r="D98" s="27">
        <f t="shared" si="64"/>
        <v>59</v>
      </c>
      <c r="E98" s="1">
        <f t="shared" si="72"/>
        <v>59</v>
      </c>
      <c r="F98" s="1">
        <f t="shared" si="73"/>
        <v>6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32</v>
      </c>
      <c r="C99" s="1">
        <v>0</v>
      </c>
      <c r="D99" s="27">
        <f t="shared" si="64"/>
        <v>27</v>
      </c>
      <c r="E99" s="1">
        <f t="shared" si="72"/>
        <v>27</v>
      </c>
      <c r="F99" s="1">
        <f t="shared" si="73"/>
        <v>32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15</v>
      </c>
      <c r="C100" s="3">
        <f t="shared" ref="C100" si="98">$L$3-D98</f>
        <v>141</v>
      </c>
      <c r="D100" s="27">
        <f t="shared" ref="D100" si="99">D99-B100+C100</f>
        <v>153</v>
      </c>
      <c r="E100" s="3">
        <f t="shared" ref="E100" si="100">IF(D100&gt;0,D99-B100+C100,0)</f>
        <v>153</v>
      </c>
      <c r="F100" s="1">
        <f t="shared" ref="F100" si="101">IF(E98-B99-B100&gt;=0,B100,E99)</f>
        <v>15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18</v>
      </c>
      <c r="C101" s="1">
        <v>0</v>
      </c>
      <c r="D101" s="27">
        <f t="shared" ref="D101" si="102">D100-B101</f>
        <v>135</v>
      </c>
      <c r="E101" s="1">
        <f t="shared" ref="E101:E102" si="103">IF(D101&gt;0,D100-B101,0)</f>
        <v>135</v>
      </c>
      <c r="F101" s="1">
        <f t="shared" ref="F101" si="104">IF(D101&gt;=0,B101,E100)</f>
        <v>18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23</v>
      </c>
      <c r="C102" s="1">
        <v>0</v>
      </c>
      <c r="D102" s="27">
        <f t="shared" si="64"/>
        <v>112</v>
      </c>
      <c r="E102" s="1">
        <f t="shared" si="103"/>
        <v>112</v>
      </c>
      <c r="F102" s="1">
        <f t="shared" si="73"/>
        <v>23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22</v>
      </c>
      <c r="C103" s="1">
        <v>0</v>
      </c>
      <c r="D103" s="27">
        <f t="shared" si="64"/>
        <v>90</v>
      </c>
      <c r="E103" s="1">
        <f t="shared" si="72"/>
        <v>90</v>
      </c>
      <c r="F103" s="1">
        <f t="shared" si="73"/>
        <v>22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23</v>
      </c>
      <c r="C104" s="1">
        <v>0</v>
      </c>
      <c r="D104" s="27">
        <f t="shared" si="64"/>
        <v>67</v>
      </c>
      <c r="E104" s="1">
        <f t="shared" si="72"/>
        <v>67</v>
      </c>
      <c r="F104" s="1">
        <f t="shared" si="73"/>
        <v>23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33</v>
      </c>
      <c r="C105" s="1">
        <v>0</v>
      </c>
      <c r="D105" s="27">
        <f t="shared" si="64"/>
        <v>34</v>
      </c>
      <c r="E105" s="1">
        <f t="shared" si="72"/>
        <v>34</v>
      </c>
      <c r="F105" s="1">
        <f t="shared" si="73"/>
        <v>33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16</v>
      </c>
      <c r="C106" s="1">
        <v>0</v>
      </c>
      <c r="D106" s="27">
        <f t="shared" si="64"/>
        <v>18</v>
      </c>
      <c r="E106" s="1">
        <f t="shared" si="72"/>
        <v>18</v>
      </c>
      <c r="F106" s="1">
        <f t="shared" si="73"/>
        <v>16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13</v>
      </c>
      <c r="C107" s="3">
        <f t="shared" ref="C107" si="106">$L$3-D105</f>
        <v>166</v>
      </c>
      <c r="D107" s="27">
        <f t="shared" ref="D107" si="107">D106-B107+C107</f>
        <v>171</v>
      </c>
      <c r="E107" s="3">
        <f t="shared" ref="E107" si="108">IF(D107&gt;0,D106-B107+C107,0)</f>
        <v>171</v>
      </c>
      <c r="F107" s="1">
        <f t="shared" ref="F107" si="109">IF(E105-B106-B107&gt;=0,B107,E106)</f>
        <v>13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15</v>
      </c>
      <c r="C108" s="1">
        <v>0</v>
      </c>
      <c r="D108" s="27">
        <f t="shared" ref="D108" si="110">D107-B108</f>
        <v>156</v>
      </c>
      <c r="E108" s="1">
        <f t="shared" ref="E108:E109" si="111">IF(D108&gt;0,D107-B108,0)</f>
        <v>156</v>
      </c>
      <c r="F108" s="1">
        <f t="shared" ref="F108" si="112">IF(D108&gt;=0,B108,E107)</f>
        <v>15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26</v>
      </c>
      <c r="C109" s="1">
        <v>0</v>
      </c>
      <c r="D109" s="27">
        <f t="shared" si="64"/>
        <v>130</v>
      </c>
      <c r="E109" s="1">
        <f t="shared" si="111"/>
        <v>130</v>
      </c>
      <c r="F109" s="1">
        <f t="shared" si="73"/>
        <v>26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39</v>
      </c>
      <c r="C110" s="1">
        <v>0</v>
      </c>
      <c r="D110" s="27">
        <f t="shared" si="64"/>
        <v>91</v>
      </c>
      <c r="E110" s="1">
        <f t="shared" si="72"/>
        <v>91</v>
      </c>
      <c r="F110" s="1">
        <f t="shared" si="73"/>
        <v>39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11</v>
      </c>
      <c r="C111" s="1">
        <v>0</v>
      </c>
      <c r="D111" s="27">
        <f t="shared" si="64"/>
        <v>80</v>
      </c>
      <c r="E111" s="1">
        <f t="shared" si="72"/>
        <v>80</v>
      </c>
      <c r="F111" s="1">
        <f t="shared" si="73"/>
        <v>11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26</v>
      </c>
      <c r="C112" s="1">
        <v>0</v>
      </c>
      <c r="D112" s="27">
        <f t="shared" si="64"/>
        <v>54</v>
      </c>
      <c r="E112" s="1">
        <f t="shared" si="72"/>
        <v>54</v>
      </c>
      <c r="F112" s="1">
        <f t="shared" si="73"/>
        <v>26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26</v>
      </c>
      <c r="C113" s="1">
        <v>0</v>
      </c>
      <c r="D113" s="27">
        <f t="shared" si="64"/>
        <v>28</v>
      </c>
      <c r="E113" s="1">
        <f t="shared" si="72"/>
        <v>28</v>
      </c>
      <c r="F113" s="1">
        <f t="shared" si="73"/>
        <v>26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15</v>
      </c>
      <c r="C114" s="3">
        <f t="shared" ref="C114" si="113">$L$3-D112</f>
        <v>146</v>
      </c>
      <c r="D114" s="27">
        <f t="shared" ref="D114" si="114">D113-B114+C114</f>
        <v>159</v>
      </c>
      <c r="E114" s="3">
        <f t="shared" ref="E114" si="115">IF(D114&gt;0,D113-B114+C114,0)</f>
        <v>159</v>
      </c>
      <c r="F114" s="1">
        <f t="shared" ref="F114" si="116">IF(E112-B113-B114&gt;=0,B114,E113)</f>
        <v>15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11</v>
      </c>
      <c r="C115" s="1">
        <v>0</v>
      </c>
      <c r="D115" s="27">
        <f t="shared" ref="D115" si="117">D114-B115</f>
        <v>148</v>
      </c>
      <c r="E115" s="1">
        <f t="shared" ref="E115:E116" si="118">IF(D115&gt;0,D114-B115,0)</f>
        <v>148</v>
      </c>
      <c r="F115" s="1">
        <f t="shared" ref="F115" si="119">IF(D115&gt;=0,B115,E114)</f>
        <v>11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16</v>
      </c>
      <c r="C116" s="1">
        <v>0</v>
      </c>
      <c r="D116" s="27">
        <f t="shared" si="64"/>
        <v>132</v>
      </c>
      <c r="E116" s="1">
        <f t="shared" si="118"/>
        <v>132</v>
      </c>
      <c r="F116" s="1">
        <f t="shared" si="73"/>
        <v>16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26</v>
      </c>
      <c r="C117" s="1">
        <v>0</v>
      </c>
      <c r="D117" s="27">
        <f t="shared" si="64"/>
        <v>106</v>
      </c>
      <c r="E117" s="1">
        <f t="shared" si="72"/>
        <v>106</v>
      </c>
      <c r="F117" s="1">
        <f t="shared" si="73"/>
        <v>26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29</v>
      </c>
      <c r="C118" s="1">
        <v>0</v>
      </c>
      <c r="D118" s="27">
        <f t="shared" si="64"/>
        <v>77</v>
      </c>
      <c r="E118" s="1">
        <f t="shared" si="72"/>
        <v>77</v>
      </c>
      <c r="F118" s="1">
        <f t="shared" si="73"/>
        <v>29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35</v>
      </c>
      <c r="C119" s="1">
        <v>0</v>
      </c>
      <c r="D119" s="27">
        <f t="shared" si="64"/>
        <v>42</v>
      </c>
      <c r="E119" s="1">
        <f t="shared" si="72"/>
        <v>42</v>
      </c>
      <c r="F119" s="1">
        <f t="shared" si="73"/>
        <v>35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9</v>
      </c>
      <c r="C120" s="1">
        <v>0</v>
      </c>
      <c r="D120" s="27">
        <f t="shared" si="64"/>
        <v>33</v>
      </c>
      <c r="E120" s="1">
        <f t="shared" si="72"/>
        <v>33</v>
      </c>
      <c r="F120" s="1">
        <f t="shared" si="73"/>
        <v>9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30</v>
      </c>
      <c r="C121" s="3">
        <f t="shared" ref="C121" si="121">$L$3-D119</f>
        <v>158</v>
      </c>
      <c r="D121" s="27">
        <f t="shared" ref="D121" si="122">D120-B121+C121</f>
        <v>161</v>
      </c>
      <c r="E121" s="3">
        <f t="shared" ref="E121" si="123">IF(D121&gt;0,D120-B121+C121,0)</f>
        <v>161</v>
      </c>
      <c r="F121" s="1">
        <f t="shared" ref="F121" si="124">IF(E119-B120-B121&gt;=0,B121,E120)</f>
        <v>30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13</v>
      </c>
      <c r="C122" s="1">
        <v>0</v>
      </c>
      <c r="D122" s="27">
        <f t="shared" ref="D122" si="125">D121-B122</f>
        <v>148</v>
      </c>
      <c r="E122" s="1">
        <f t="shared" ref="E122:E123" si="126">IF(D122&gt;0,D121-B122,0)</f>
        <v>148</v>
      </c>
      <c r="F122" s="1">
        <f t="shared" ref="F122" si="127">IF(D122&gt;=0,B122,E121)</f>
        <v>13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17</v>
      </c>
      <c r="C123" s="1">
        <v>0</v>
      </c>
      <c r="D123" s="27">
        <f t="shared" si="64"/>
        <v>131</v>
      </c>
      <c r="E123" s="1">
        <f t="shared" si="126"/>
        <v>131</v>
      </c>
      <c r="F123" s="1">
        <f t="shared" si="73"/>
        <v>17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10</v>
      </c>
      <c r="C124" s="1">
        <v>0</v>
      </c>
      <c r="D124" s="27">
        <f t="shared" si="64"/>
        <v>121</v>
      </c>
      <c r="E124" s="1">
        <f t="shared" si="72"/>
        <v>121</v>
      </c>
      <c r="F124" s="1">
        <f t="shared" si="73"/>
        <v>10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28</v>
      </c>
      <c r="C125" s="1">
        <v>0</v>
      </c>
      <c r="D125" s="27">
        <f t="shared" si="64"/>
        <v>93</v>
      </c>
      <c r="E125" s="1">
        <f t="shared" si="72"/>
        <v>93</v>
      </c>
      <c r="F125" s="1">
        <f t="shared" si="73"/>
        <v>28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39</v>
      </c>
      <c r="C126" s="1">
        <v>0</v>
      </c>
      <c r="D126" s="27">
        <f t="shared" si="64"/>
        <v>54</v>
      </c>
      <c r="E126" s="1">
        <f t="shared" si="72"/>
        <v>54</v>
      </c>
      <c r="F126" s="1">
        <f t="shared" si="73"/>
        <v>39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22</v>
      </c>
      <c r="C127" s="1">
        <v>0</v>
      </c>
      <c r="D127" s="27">
        <f t="shared" si="64"/>
        <v>32</v>
      </c>
      <c r="E127" s="1">
        <f t="shared" si="72"/>
        <v>32</v>
      </c>
      <c r="F127" s="1">
        <f t="shared" si="73"/>
        <v>22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32</v>
      </c>
      <c r="C128" s="3">
        <f t="shared" ref="C128" si="129">$L$3-D126</f>
        <v>146</v>
      </c>
      <c r="D128" s="27">
        <f t="shared" ref="D128" si="130">D127-B128+C128</f>
        <v>146</v>
      </c>
      <c r="E128" s="3">
        <f t="shared" ref="E128" si="131">IF(D128&gt;0,D127-B128+C128,0)</f>
        <v>146</v>
      </c>
      <c r="F128" s="1">
        <f t="shared" ref="F128" si="132">IF(E126-B127-B128&gt;=0,B128,E127)</f>
        <v>32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23</v>
      </c>
      <c r="C129" s="1">
        <v>0</v>
      </c>
      <c r="D129" s="27">
        <f t="shared" ref="D129" si="133">D128-B129</f>
        <v>123</v>
      </c>
      <c r="E129" s="1">
        <f t="shared" ref="E129:E130" si="134">IF(D129&gt;0,D128-B129,0)</f>
        <v>123</v>
      </c>
      <c r="F129" s="1">
        <f t="shared" ref="F129" si="135">IF(D129&gt;=0,B129,E128)</f>
        <v>23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23</v>
      </c>
      <c r="C130" s="1">
        <v>0</v>
      </c>
      <c r="D130" s="27">
        <f t="shared" si="64"/>
        <v>100</v>
      </c>
      <c r="E130" s="1">
        <f t="shared" si="134"/>
        <v>100</v>
      </c>
      <c r="F130" s="1">
        <f t="shared" si="73"/>
        <v>23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20</v>
      </c>
      <c r="C131" s="1">
        <v>0</v>
      </c>
      <c r="D131" s="27">
        <f t="shared" si="64"/>
        <v>80</v>
      </c>
      <c r="E131" s="1">
        <f t="shared" si="72"/>
        <v>80</v>
      </c>
      <c r="F131" s="1">
        <f t="shared" si="73"/>
        <v>20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21</v>
      </c>
      <c r="C132" s="1">
        <v>0</v>
      </c>
      <c r="D132" s="27">
        <f t="shared" ref="D132:D195" si="136">D131-B132</f>
        <v>59</v>
      </c>
      <c r="E132" s="1">
        <f t="shared" si="72"/>
        <v>59</v>
      </c>
      <c r="F132" s="1">
        <f t="shared" si="73"/>
        <v>21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18</v>
      </c>
      <c r="C133" s="1">
        <v>0</v>
      </c>
      <c r="D133" s="27">
        <f t="shared" si="136"/>
        <v>41</v>
      </c>
      <c r="E133" s="1">
        <f t="shared" si="72"/>
        <v>41</v>
      </c>
      <c r="F133" s="1">
        <f t="shared" si="73"/>
        <v>18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13</v>
      </c>
      <c r="C134" s="1">
        <v>0</v>
      </c>
      <c r="D134" s="27">
        <f t="shared" si="136"/>
        <v>28</v>
      </c>
      <c r="E134" s="1">
        <f t="shared" si="72"/>
        <v>28</v>
      </c>
      <c r="F134" s="1">
        <f t="shared" si="73"/>
        <v>13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7</v>
      </c>
      <c r="C135" s="3">
        <f t="shared" ref="C135" si="139">$L$3-D133</f>
        <v>159</v>
      </c>
      <c r="D135" s="27">
        <f t="shared" ref="D135" si="140">D134-B135+C135</f>
        <v>180</v>
      </c>
      <c r="E135" s="3">
        <f t="shared" ref="E135" si="141">IF(D135&gt;0,D134-B135+C135,0)</f>
        <v>180</v>
      </c>
      <c r="F135" s="1">
        <f t="shared" ref="F135" si="142">IF(E133-B134-B135&gt;=0,B135,E134)</f>
        <v>7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24</v>
      </c>
      <c r="C136" s="1">
        <v>0</v>
      </c>
      <c r="D136" s="27">
        <f t="shared" ref="D136" si="143">D135-B136</f>
        <v>156</v>
      </c>
      <c r="E136" s="1">
        <f t="shared" ref="E136:E197" si="144">IF(D136&gt;0,D135-B136,0)</f>
        <v>156</v>
      </c>
      <c r="F136" s="1">
        <f t="shared" ref="F136:F197" si="145">IF(D136&gt;=0,B136,E135)</f>
        <v>24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15</v>
      </c>
      <c r="C137" s="1">
        <v>0</v>
      </c>
      <c r="D137" s="27">
        <f t="shared" si="136"/>
        <v>141</v>
      </c>
      <c r="E137" s="1">
        <f t="shared" si="144"/>
        <v>141</v>
      </c>
      <c r="F137" s="1">
        <f t="shared" si="145"/>
        <v>15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30</v>
      </c>
      <c r="C138" s="1">
        <v>0</v>
      </c>
      <c r="D138" s="27">
        <f t="shared" si="136"/>
        <v>111</v>
      </c>
      <c r="E138" s="1">
        <f t="shared" si="144"/>
        <v>111</v>
      </c>
      <c r="F138" s="1">
        <f t="shared" si="145"/>
        <v>30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35</v>
      </c>
      <c r="C139" s="1">
        <v>0</v>
      </c>
      <c r="D139" s="27">
        <f t="shared" si="136"/>
        <v>76</v>
      </c>
      <c r="E139" s="1">
        <f t="shared" si="144"/>
        <v>76</v>
      </c>
      <c r="F139" s="1">
        <f t="shared" si="145"/>
        <v>35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35</v>
      </c>
      <c r="C140" s="1">
        <v>0</v>
      </c>
      <c r="D140" s="27">
        <f t="shared" si="136"/>
        <v>41</v>
      </c>
      <c r="E140" s="1">
        <f t="shared" si="144"/>
        <v>41</v>
      </c>
      <c r="F140" s="1">
        <f t="shared" si="145"/>
        <v>35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24</v>
      </c>
      <c r="C141" s="1">
        <v>0</v>
      </c>
      <c r="D141" s="27">
        <f t="shared" si="136"/>
        <v>17</v>
      </c>
      <c r="E141" s="1">
        <f t="shared" si="144"/>
        <v>17</v>
      </c>
      <c r="F141" s="1">
        <f t="shared" si="145"/>
        <v>24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26</v>
      </c>
      <c r="C142" s="3">
        <f t="shared" ref="C142" si="147">$L$3-D140</f>
        <v>159</v>
      </c>
      <c r="D142" s="27">
        <f t="shared" ref="D142" si="148">D141-B142+C142</f>
        <v>150</v>
      </c>
      <c r="E142" s="3">
        <f t="shared" ref="E142" si="149">IF(D142&gt;0,D141-B142+C142,0)</f>
        <v>150</v>
      </c>
      <c r="F142" s="1">
        <f t="shared" ref="F142" si="150">IF(E140-B141-B142&gt;=0,B142,E141)</f>
        <v>17</v>
      </c>
      <c r="G142" s="1">
        <f t="shared" si="137"/>
        <v>9</v>
      </c>
      <c r="H142" s="1">
        <f t="shared" si="138"/>
        <v>1</v>
      </c>
      <c r="I142" s="1">
        <f t="shared" si="146"/>
        <v>1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17</v>
      </c>
      <c r="C143" s="1">
        <v>0</v>
      </c>
      <c r="D143" s="27">
        <f t="shared" ref="D143" si="151">D142-B143</f>
        <v>133</v>
      </c>
      <c r="E143" s="1">
        <f t="shared" ref="E143:E144" si="152">IF(D143&gt;0,D142-B143,0)</f>
        <v>133</v>
      </c>
      <c r="F143" s="1">
        <f t="shared" ref="F143" si="153">IF(D143&gt;=0,B143,E142)</f>
        <v>17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20</v>
      </c>
      <c r="C144" s="1">
        <v>0</v>
      </c>
      <c r="D144" s="27">
        <f t="shared" si="136"/>
        <v>113</v>
      </c>
      <c r="E144" s="1">
        <f t="shared" si="152"/>
        <v>113</v>
      </c>
      <c r="F144" s="1">
        <f t="shared" si="145"/>
        <v>20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19</v>
      </c>
      <c r="C145" s="1">
        <v>0</v>
      </c>
      <c r="D145" s="27">
        <f t="shared" si="136"/>
        <v>94</v>
      </c>
      <c r="E145" s="1">
        <f t="shared" si="144"/>
        <v>94</v>
      </c>
      <c r="F145" s="1">
        <f t="shared" si="145"/>
        <v>19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21</v>
      </c>
      <c r="C146" s="1">
        <v>0</v>
      </c>
      <c r="D146" s="27">
        <f t="shared" si="136"/>
        <v>73</v>
      </c>
      <c r="E146" s="1">
        <f t="shared" si="144"/>
        <v>73</v>
      </c>
      <c r="F146" s="1">
        <f t="shared" si="145"/>
        <v>21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19</v>
      </c>
      <c r="C147" s="1">
        <v>0</v>
      </c>
      <c r="D147" s="27">
        <f t="shared" si="136"/>
        <v>54</v>
      </c>
      <c r="E147" s="1">
        <f t="shared" si="144"/>
        <v>54</v>
      </c>
      <c r="F147" s="1">
        <f t="shared" si="145"/>
        <v>19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18</v>
      </c>
      <c r="C148" s="1">
        <v>0</v>
      </c>
      <c r="D148" s="27">
        <f t="shared" si="136"/>
        <v>36</v>
      </c>
      <c r="E148" s="1">
        <f t="shared" si="144"/>
        <v>36</v>
      </c>
      <c r="F148" s="1">
        <f t="shared" si="145"/>
        <v>18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26</v>
      </c>
      <c r="C149" s="3">
        <f t="shared" ref="C149" si="155">$L$3-D147</f>
        <v>146</v>
      </c>
      <c r="D149" s="27">
        <f t="shared" ref="D149" si="156">D148-B149+C149</f>
        <v>156</v>
      </c>
      <c r="E149" s="3">
        <f t="shared" ref="E149" si="157">IF(D149&gt;0,D148-B149+C149,0)</f>
        <v>156</v>
      </c>
      <c r="F149" s="1">
        <f t="shared" ref="F149" si="158">IF(E147-B148-B149&gt;=0,B149,E148)</f>
        <v>26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29</v>
      </c>
      <c r="C150" s="1">
        <v>0</v>
      </c>
      <c r="D150" s="27">
        <f t="shared" ref="D150" si="159">D149-B150</f>
        <v>127</v>
      </c>
      <c r="E150" s="1">
        <f t="shared" ref="E150:E151" si="160">IF(D150&gt;0,D149-B150,0)</f>
        <v>127</v>
      </c>
      <c r="F150" s="1">
        <f t="shared" ref="F150" si="161">IF(D150&gt;=0,B150,E149)</f>
        <v>29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18</v>
      </c>
      <c r="C151" s="1">
        <v>0</v>
      </c>
      <c r="D151" s="27">
        <f t="shared" si="136"/>
        <v>109</v>
      </c>
      <c r="E151" s="1">
        <f t="shared" si="160"/>
        <v>109</v>
      </c>
      <c r="F151" s="1">
        <f t="shared" si="145"/>
        <v>18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33</v>
      </c>
      <c r="C152" s="1">
        <v>0</v>
      </c>
      <c r="D152" s="27">
        <f t="shared" si="136"/>
        <v>76</v>
      </c>
      <c r="E152" s="1">
        <f t="shared" si="144"/>
        <v>76</v>
      </c>
      <c r="F152" s="1">
        <f t="shared" si="145"/>
        <v>33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11</v>
      </c>
      <c r="C153" s="1">
        <v>0</v>
      </c>
      <c r="D153" s="27">
        <f t="shared" si="136"/>
        <v>65</v>
      </c>
      <c r="E153" s="1">
        <f t="shared" si="144"/>
        <v>65</v>
      </c>
      <c r="F153" s="1">
        <f t="shared" si="145"/>
        <v>11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17</v>
      </c>
      <c r="C154" s="1">
        <v>0</v>
      </c>
      <c r="D154" s="27">
        <f t="shared" si="136"/>
        <v>48</v>
      </c>
      <c r="E154" s="1">
        <f t="shared" si="144"/>
        <v>48</v>
      </c>
      <c r="F154" s="1">
        <f t="shared" si="145"/>
        <v>17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29</v>
      </c>
      <c r="C155" s="1">
        <v>0</v>
      </c>
      <c r="D155" s="27">
        <f t="shared" si="136"/>
        <v>19</v>
      </c>
      <c r="E155" s="1">
        <f t="shared" si="144"/>
        <v>19</v>
      </c>
      <c r="F155" s="1">
        <f t="shared" si="145"/>
        <v>29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28</v>
      </c>
      <c r="C156" s="3">
        <f t="shared" ref="C156" si="162">$L$3-D154</f>
        <v>152</v>
      </c>
      <c r="D156" s="27">
        <f t="shared" ref="D156" si="163">D155-B156+C156</f>
        <v>143</v>
      </c>
      <c r="E156" s="3">
        <f t="shared" ref="E156" si="164">IF(D156&gt;0,D155-B156+C156,0)</f>
        <v>143</v>
      </c>
      <c r="F156" s="1">
        <f t="shared" ref="F156" si="165">IF(E154-B155-B156&gt;=0,B156,E155)</f>
        <v>19</v>
      </c>
      <c r="G156" s="1">
        <f t="shared" si="137"/>
        <v>9</v>
      </c>
      <c r="H156" s="1">
        <f t="shared" si="138"/>
        <v>1</v>
      </c>
      <c r="I156" s="1">
        <f t="shared" ref="I156:I162" si="166">IF(MOD(A156,7)=0,IF(SUM(H150:H156)=0,0,1),0)</f>
        <v>1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17</v>
      </c>
      <c r="C157" s="1">
        <v>0</v>
      </c>
      <c r="D157" s="27">
        <f t="shared" ref="D157" si="167">D156-B157</f>
        <v>126</v>
      </c>
      <c r="E157" s="1">
        <f t="shared" ref="E157:E158" si="168">IF(D157&gt;0,D156-B157,0)</f>
        <v>126</v>
      </c>
      <c r="F157" s="1">
        <f t="shared" ref="F157" si="169">IF(D157&gt;=0,B157,E156)</f>
        <v>17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20</v>
      </c>
      <c r="C158" s="1">
        <v>0</v>
      </c>
      <c r="D158" s="27">
        <f t="shared" si="136"/>
        <v>106</v>
      </c>
      <c r="E158" s="1">
        <f t="shared" si="168"/>
        <v>106</v>
      </c>
      <c r="F158" s="1">
        <f t="shared" si="145"/>
        <v>20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11</v>
      </c>
      <c r="C159" s="1">
        <v>0</v>
      </c>
      <c r="D159" s="27">
        <f t="shared" si="136"/>
        <v>95</v>
      </c>
      <c r="E159" s="1">
        <f t="shared" si="144"/>
        <v>95</v>
      </c>
      <c r="F159" s="1">
        <f t="shared" si="145"/>
        <v>11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34</v>
      </c>
      <c r="C160" s="1">
        <v>0</v>
      </c>
      <c r="D160" s="27">
        <f t="shared" si="136"/>
        <v>61</v>
      </c>
      <c r="E160" s="1">
        <f t="shared" si="144"/>
        <v>61</v>
      </c>
      <c r="F160" s="1">
        <f t="shared" si="145"/>
        <v>34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13</v>
      </c>
      <c r="C161" s="1">
        <v>0</v>
      </c>
      <c r="D161" s="27">
        <f t="shared" si="136"/>
        <v>48</v>
      </c>
      <c r="E161" s="1">
        <f t="shared" si="144"/>
        <v>48</v>
      </c>
      <c r="F161" s="1">
        <f t="shared" si="145"/>
        <v>13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33</v>
      </c>
      <c r="C162" s="1">
        <v>0</v>
      </c>
      <c r="D162" s="27">
        <f t="shared" si="136"/>
        <v>15</v>
      </c>
      <c r="E162" s="1">
        <f t="shared" si="144"/>
        <v>15</v>
      </c>
      <c r="F162" s="1">
        <f t="shared" si="145"/>
        <v>33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19</v>
      </c>
      <c r="C163" s="3">
        <f t="shared" ref="C163" si="170">$L$3-D161</f>
        <v>152</v>
      </c>
      <c r="D163" s="27">
        <f t="shared" ref="D163" si="171">D162-B163+C163</f>
        <v>148</v>
      </c>
      <c r="E163" s="3">
        <f t="shared" ref="E163" si="172">IF(D163&gt;0,D162-B163+C163,0)</f>
        <v>148</v>
      </c>
      <c r="F163" s="1">
        <f t="shared" ref="F163" si="173">IF(E161-B162-B163&gt;=0,B163,E162)</f>
        <v>15</v>
      </c>
      <c r="G163" s="1">
        <f t="shared" si="137"/>
        <v>4</v>
      </c>
      <c r="H163" s="1">
        <f t="shared" si="138"/>
        <v>1</v>
      </c>
      <c r="I163" s="1">
        <f>IF(MOD(A163,7)=0,IF(SUM(H157:H163)=0,0,1),0)</f>
        <v>1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25</v>
      </c>
      <c r="C164" s="1">
        <v>0</v>
      </c>
      <c r="D164" s="27">
        <f t="shared" ref="D164" si="174">D163-B164</f>
        <v>123</v>
      </c>
      <c r="E164" s="1">
        <f t="shared" ref="E164:E165" si="175">IF(D164&gt;0,D163-B164,0)</f>
        <v>123</v>
      </c>
      <c r="F164" s="1">
        <f t="shared" ref="F164" si="176">IF(D164&gt;=0,B164,E163)</f>
        <v>25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18</v>
      </c>
      <c r="C165" s="1">
        <v>0</v>
      </c>
      <c r="D165" s="27">
        <f t="shared" si="136"/>
        <v>105</v>
      </c>
      <c r="E165" s="1">
        <f t="shared" si="175"/>
        <v>105</v>
      </c>
      <c r="F165" s="1">
        <f t="shared" si="145"/>
        <v>18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5</v>
      </c>
      <c r="C166" s="1">
        <v>0</v>
      </c>
      <c r="D166" s="27">
        <f t="shared" si="136"/>
        <v>100</v>
      </c>
      <c r="E166" s="1">
        <f t="shared" si="144"/>
        <v>100</v>
      </c>
      <c r="F166" s="1">
        <f t="shared" si="145"/>
        <v>5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21</v>
      </c>
      <c r="C167" s="1">
        <v>0</v>
      </c>
      <c r="D167" s="27">
        <f t="shared" si="136"/>
        <v>79</v>
      </c>
      <c r="E167" s="1">
        <f t="shared" si="144"/>
        <v>79</v>
      </c>
      <c r="F167" s="1">
        <f t="shared" si="145"/>
        <v>21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16</v>
      </c>
      <c r="C168" s="1">
        <v>0</v>
      </c>
      <c r="D168" s="27">
        <f t="shared" si="136"/>
        <v>63</v>
      </c>
      <c r="E168" s="1">
        <f t="shared" si="144"/>
        <v>63</v>
      </c>
      <c r="F168" s="1">
        <f t="shared" si="145"/>
        <v>16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27</v>
      </c>
      <c r="C169" s="1">
        <v>0</v>
      </c>
      <c r="D169" s="27">
        <f t="shared" si="136"/>
        <v>36</v>
      </c>
      <c r="E169" s="1">
        <f t="shared" si="144"/>
        <v>36</v>
      </c>
      <c r="F169" s="1">
        <f t="shared" si="145"/>
        <v>27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25</v>
      </c>
      <c r="C170" s="3">
        <f t="shared" ref="C170" si="178">$L$3-D168</f>
        <v>137</v>
      </c>
      <c r="D170" s="27">
        <f t="shared" ref="D170" si="179">D169-B170+C170</f>
        <v>148</v>
      </c>
      <c r="E170" s="3">
        <f t="shared" ref="E170" si="180">IF(D170&gt;0,D169-B170+C170,0)</f>
        <v>148</v>
      </c>
      <c r="F170" s="1">
        <f t="shared" ref="F170" si="181">IF(E168-B169-B170&gt;=0,B170,E169)</f>
        <v>25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39</v>
      </c>
      <c r="C171" s="1">
        <v>0</v>
      </c>
      <c r="D171" s="27">
        <f t="shared" ref="D171" si="182">D170-B171</f>
        <v>109</v>
      </c>
      <c r="E171" s="1">
        <f t="shared" ref="E171:E172" si="183">IF(D171&gt;0,D170-B171,0)</f>
        <v>109</v>
      </c>
      <c r="F171" s="1">
        <f t="shared" ref="F171" si="184">IF(D171&gt;=0,B171,E170)</f>
        <v>39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25</v>
      </c>
      <c r="C172" s="1">
        <v>0</v>
      </c>
      <c r="D172" s="27">
        <f t="shared" si="136"/>
        <v>84</v>
      </c>
      <c r="E172" s="1">
        <f t="shared" si="183"/>
        <v>84</v>
      </c>
      <c r="F172" s="1">
        <f t="shared" si="145"/>
        <v>25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30</v>
      </c>
      <c r="C173" s="1">
        <v>0</v>
      </c>
      <c r="D173" s="27">
        <f t="shared" si="136"/>
        <v>54</v>
      </c>
      <c r="E173" s="1">
        <f t="shared" si="144"/>
        <v>54</v>
      </c>
      <c r="F173" s="1">
        <f t="shared" si="145"/>
        <v>30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32</v>
      </c>
      <c r="C174" s="1">
        <v>0</v>
      </c>
      <c r="D174" s="27">
        <f t="shared" si="136"/>
        <v>22</v>
      </c>
      <c r="E174" s="1">
        <f t="shared" si="144"/>
        <v>22</v>
      </c>
      <c r="F174" s="1">
        <f t="shared" si="145"/>
        <v>32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12</v>
      </c>
      <c r="C175" s="1">
        <v>0</v>
      </c>
      <c r="D175" s="27">
        <f t="shared" si="136"/>
        <v>10</v>
      </c>
      <c r="E175" s="1">
        <f t="shared" si="144"/>
        <v>10</v>
      </c>
      <c r="F175" s="1">
        <f t="shared" si="145"/>
        <v>12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27</v>
      </c>
      <c r="C176" s="1">
        <v>0</v>
      </c>
      <c r="D176" s="27">
        <f t="shared" si="136"/>
        <v>-17</v>
      </c>
      <c r="E176" s="1">
        <f t="shared" si="144"/>
        <v>0</v>
      </c>
      <c r="F176" s="1">
        <f t="shared" si="145"/>
        <v>10</v>
      </c>
      <c r="G176" s="1">
        <f t="shared" si="137"/>
        <v>17</v>
      </c>
      <c r="H176" s="1">
        <f t="shared" si="138"/>
        <v>1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11</v>
      </c>
      <c r="C177" s="3">
        <f t="shared" ref="C177" si="185">$L$3-D175</f>
        <v>190</v>
      </c>
      <c r="D177" s="27">
        <f t="shared" ref="D177" si="186">D176-B177+C177</f>
        <v>162</v>
      </c>
      <c r="E177" s="3">
        <f t="shared" ref="E177" si="187">IF(D177&gt;0,D176-B177+C177,0)</f>
        <v>162</v>
      </c>
      <c r="F177" s="1">
        <f t="shared" ref="F177" si="188">IF(E175-B176-B177&gt;=0,B177,E176)</f>
        <v>0</v>
      </c>
      <c r="G177" s="1">
        <f t="shared" si="137"/>
        <v>11</v>
      </c>
      <c r="H177" s="1">
        <f t="shared" si="138"/>
        <v>1</v>
      </c>
      <c r="I177" s="1">
        <f t="shared" ref="I177:I240" si="189">IF(MOD(A177,7)=0,IF(SUM(H171:H177)=0,0,1),0)</f>
        <v>1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15</v>
      </c>
      <c r="C178" s="1">
        <v>0</v>
      </c>
      <c r="D178" s="27">
        <f t="shared" ref="D178" si="190">D177-B178</f>
        <v>147</v>
      </c>
      <c r="E178" s="1">
        <f t="shared" ref="E178:E179" si="191">IF(D178&gt;0,D177-B178,0)</f>
        <v>147</v>
      </c>
      <c r="F178" s="1">
        <f t="shared" ref="F178" si="192">IF(D178&gt;=0,B178,E177)</f>
        <v>15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19</v>
      </c>
      <c r="C179" s="1">
        <v>0</v>
      </c>
      <c r="D179" s="27">
        <f t="shared" si="136"/>
        <v>128</v>
      </c>
      <c r="E179" s="1">
        <f t="shared" si="191"/>
        <v>128</v>
      </c>
      <c r="F179" s="1">
        <f t="shared" si="145"/>
        <v>19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27</v>
      </c>
      <c r="C180" s="1">
        <v>0</v>
      </c>
      <c r="D180" s="27">
        <f t="shared" si="136"/>
        <v>101</v>
      </c>
      <c r="E180" s="1">
        <f t="shared" si="144"/>
        <v>101</v>
      </c>
      <c r="F180" s="1">
        <f t="shared" si="145"/>
        <v>27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22</v>
      </c>
      <c r="C181" s="1">
        <v>0</v>
      </c>
      <c r="D181" s="27">
        <f t="shared" si="136"/>
        <v>79</v>
      </c>
      <c r="E181" s="1">
        <f t="shared" si="144"/>
        <v>79</v>
      </c>
      <c r="F181" s="1">
        <f t="shared" si="145"/>
        <v>22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29</v>
      </c>
      <c r="C182" s="1">
        <v>0</v>
      </c>
      <c r="D182" s="27">
        <f t="shared" si="136"/>
        <v>50</v>
      </c>
      <c r="E182" s="1">
        <f t="shared" si="144"/>
        <v>50</v>
      </c>
      <c r="F182" s="1">
        <f t="shared" si="145"/>
        <v>29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27</v>
      </c>
      <c r="C183" s="1">
        <v>0</v>
      </c>
      <c r="D183" s="27">
        <f t="shared" si="136"/>
        <v>23</v>
      </c>
      <c r="E183" s="1">
        <f t="shared" si="144"/>
        <v>23</v>
      </c>
      <c r="F183" s="1">
        <f t="shared" si="145"/>
        <v>27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8</v>
      </c>
      <c r="C184" s="3">
        <f t="shared" ref="C184" si="193">$L$3-D182</f>
        <v>150</v>
      </c>
      <c r="D184" s="27">
        <f t="shared" ref="D184" si="194">D183-B184+C184</f>
        <v>165</v>
      </c>
      <c r="E184" s="3">
        <f t="shared" ref="E184" si="195">IF(D184&gt;0,D183-B184+C184,0)</f>
        <v>165</v>
      </c>
      <c r="F184" s="1">
        <f t="shared" ref="F184" si="196">IF(E182-B183-B184&gt;=0,B184,E183)</f>
        <v>8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18</v>
      </c>
      <c r="C185" s="1">
        <v>0</v>
      </c>
      <c r="D185" s="27">
        <f t="shared" ref="D185" si="197">D184-B185</f>
        <v>147</v>
      </c>
      <c r="E185" s="1">
        <f t="shared" ref="E185:E186" si="198">IF(D185&gt;0,D184-B185,0)</f>
        <v>147</v>
      </c>
      <c r="F185" s="1">
        <f t="shared" ref="F185" si="199">IF(D185&gt;=0,B185,E184)</f>
        <v>18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40</v>
      </c>
      <c r="C186" s="1">
        <v>0</v>
      </c>
      <c r="D186" s="27">
        <f t="shared" si="136"/>
        <v>107</v>
      </c>
      <c r="E186" s="1">
        <f t="shared" si="198"/>
        <v>107</v>
      </c>
      <c r="F186" s="1">
        <f t="shared" si="145"/>
        <v>40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12</v>
      </c>
      <c r="C187" s="1">
        <v>0</v>
      </c>
      <c r="D187" s="27">
        <f t="shared" si="136"/>
        <v>95</v>
      </c>
      <c r="E187" s="1">
        <f t="shared" si="144"/>
        <v>95</v>
      </c>
      <c r="F187" s="1">
        <f t="shared" si="145"/>
        <v>12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5</v>
      </c>
      <c r="C188" s="1">
        <v>0</v>
      </c>
      <c r="D188" s="27">
        <f t="shared" si="136"/>
        <v>90</v>
      </c>
      <c r="E188" s="1">
        <f t="shared" si="144"/>
        <v>90</v>
      </c>
      <c r="F188" s="1">
        <f t="shared" si="145"/>
        <v>5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15</v>
      </c>
      <c r="C189" s="1">
        <v>0</v>
      </c>
      <c r="D189" s="27">
        <f t="shared" si="136"/>
        <v>75</v>
      </c>
      <c r="E189" s="1">
        <f t="shared" si="144"/>
        <v>75</v>
      </c>
      <c r="F189" s="1">
        <f t="shared" si="145"/>
        <v>15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12</v>
      </c>
      <c r="C190" s="1">
        <v>0</v>
      </c>
      <c r="D190" s="27">
        <f t="shared" si="136"/>
        <v>63</v>
      </c>
      <c r="E190" s="1">
        <f t="shared" si="144"/>
        <v>63</v>
      </c>
      <c r="F190" s="1">
        <f t="shared" si="145"/>
        <v>12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25</v>
      </c>
      <c r="C191" s="3">
        <f t="shared" ref="C191" si="200">$L$3-D189</f>
        <v>125</v>
      </c>
      <c r="D191" s="27">
        <f t="shared" ref="D191" si="201">D190-B191+C191</f>
        <v>163</v>
      </c>
      <c r="E191" s="3">
        <f t="shared" ref="E191" si="202">IF(D191&gt;0,D190-B191+C191,0)</f>
        <v>163</v>
      </c>
      <c r="F191" s="1">
        <f t="shared" ref="F191" si="203">IF(E189-B190-B191&gt;=0,B191,E190)</f>
        <v>25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33</v>
      </c>
      <c r="C192" s="1">
        <v>0</v>
      </c>
      <c r="D192" s="27">
        <f t="shared" ref="D192" si="204">D191-B192</f>
        <v>130</v>
      </c>
      <c r="E192" s="1">
        <f t="shared" ref="E192:E193" si="205">IF(D192&gt;0,D191-B192,0)</f>
        <v>130</v>
      </c>
      <c r="F192" s="1">
        <f t="shared" ref="F192" si="206">IF(D192&gt;=0,B192,E191)</f>
        <v>33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25</v>
      </c>
      <c r="C193" s="1">
        <v>0</v>
      </c>
      <c r="D193" s="27">
        <f t="shared" si="136"/>
        <v>105</v>
      </c>
      <c r="E193" s="1">
        <f t="shared" si="205"/>
        <v>105</v>
      </c>
      <c r="F193" s="1">
        <f t="shared" si="145"/>
        <v>25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21</v>
      </c>
      <c r="C194" s="1">
        <v>0</v>
      </c>
      <c r="D194" s="27">
        <f t="shared" si="136"/>
        <v>84</v>
      </c>
      <c r="E194" s="1">
        <f t="shared" si="144"/>
        <v>84</v>
      </c>
      <c r="F194" s="1">
        <f t="shared" si="145"/>
        <v>21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25</v>
      </c>
      <c r="C195" s="1">
        <v>0</v>
      </c>
      <c r="D195" s="27">
        <f t="shared" si="136"/>
        <v>59</v>
      </c>
      <c r="E195" s="1">
        <f t="shared" si="144"/>
        <v>59</v>
      </c>
      <c r="F195" s="1">
        <f t="shared" si="145"/>
        <v>25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20</v>
      </c>
      <c r="C196" s="1">
        <v>0</v>
      </c>
      <c r="D196" s="27">
        <f t="shared" ref="D196:D246" si="207">D195-B196</f>
        <v>39</v>
      </c>
      <c r="E196" s="1">
        <f t="shared" si="144"/>
        <v>39</v>
      </c>
      <c r="F196" s="1">
        <f t="shared" si="145"/>
        <v>20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18</v>
      </c>
      <c r="C197" s="1">
        <v>0</v>
      </c>
      <c r="D197" s="27">
        <f t="shared" si="207"/>
        <v>21</v>
      </c>
      <c r="E197" s="1">
        <f t="shared" si="144"/>
        <v>21</v>
      </c>
      <c r="F197" s="1">
        <f t="shared" si="145"/>
        <v>18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24</v>
      </c>
      <c r="C198" s="3">
        <f t="shared" ref="C198" si="210">$L$3-D196</f>
        <v>161</v>
      </c>
      <c r="D198" s="27">
        <f t="shared" ref="D198" si="211">D197-B198+C198</f>
        <v>158</v>
      </c>
      <c r="E198" s="3">
        <f t="shared" ref="E198" si="212">IF(D198&gt;0,D197-B198+C198,0)</f>
        <v>158</v>
      </c>
      <c r="F198" s="1">
        <f t="shared" ref="F198" si="213">IF(E196-B197-B198&gt;=0,B198,E197)</f>
        <v>21</v>
      </c>
      <c r="G198" s="1">
        <f t="shared" si="208"/>
        <v>3</v>
      </c>
      <c r="H198" s="1">
        <f t="shared" si="209"/>
        <v>1</v>
      </c>
      <c r="I198" s="1">
        <f t="shared" si="189"/>
        <v>1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7</v>
      </c>
      <c r="C199" s="1">
        <v>0</v>
      </c>
      <c r="D199" s="27">
        <f t="shared" ref="D199" si="214">D198-B199</f>
        <v>151</v>
      </c>
      <c r="E199" s="1">
        <f t="shared" ref="E199:E246" si="215">IF(D199&gt;0,D198-B199,0)</f>
        <v>151</v>
      </c>
      <c r="F199" s="1">
        <f t="shared" ref="F199:F246" si="216">IF(D199&gt;=0,B199,E198)</f>
        <v>7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22</v>
      </c>
      <c r="C200" s="1">
        <v>0</v>
      </c>
      <c r="D200" s="27">
        <f t="shared" si="207"/>
        <v>129</v>
      </c>
      <c r="E200" s="1">
        <f t="shared" si="215"/>
        <v>129</v>
      </c>
      <c r="F200" s="1">
        <f t="shared" si="216"/>
        <v>22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14</v>
      </c>
      <c r="C201" s="1">
        <v>0</v>
      </c>
      <c r="D201" s="27">
        <f t="shared" si="207"/>
        <v>115</v>
      </c>
      <c r="E201" s="1">
        <f t="shared" si="215"/>
        <v>115</v>
      </c>
      <c r="F201" s="1">
        <f t="shared" si="216"/>
        <v>14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15</v>
      </c>
      <c r="C202" s="1">
        <v>0</v>
      </c>
      <c r="D202" s="27">
        <f t="shared" si="207"/>
        <v>100</v>
      </c>
      <c r="E202" s="1">
        <f t="shared" si="215"/>
        <v>100</v>
      </c>
      <c r="F202" s="1">
        <f t="shared" si="216"/>
        <v>15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18</v>
      </c>
      <c r="C203" s="1">
        <v>0</v>
      </c>
      <c r="D203" s="27">
        <f t="shared" si="207"/>
        <v>82</v>
      </c>
      <c r="E203" s="1">
        <f t="shared" si="215"/>
        <v>82</v>
      </c>
      <c r="F203" s="1">
        <f t="shared" si="216"/>
        <v>18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27</v>
      </c>
      <c r="C204" s="1">
        <v>0</v>
      </c>
      <c r="D204" s="27">
        <f t="shared" si="207"/>
        <v>55</v>
      </c>
      <c r="E204" s="1">
        <f t="shared" si="215"/>
        <v>55</v>
      </c>
      <c r="F204" s="1">
        <f t="shared" si="216"/>
        <v>27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18</v>
      </c>
      <c r="C205" s="3">
        <f t="shared" ref="C205" si="217">$L$3-D203</f>
        <v>118</v>
      </c>
      <c r="D205" s="27">
        <f t="shared" ref="D205" si="218">D204-B205+C205</f>
        <v>155</v>
      </c>
      <c r="E205" s="3">
        <f t="shared" ref="E205" si="219">IF(D205&gt;0,D204-B205+C205,0)</f>
        <v>155</v>
      </c>
      <c r="F205" s="1">
        <f t="shared" ref="F205" si="220">IF(E203-B204-B205&gt;=0,B205,E204)</f>
        <v>18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26</v>
      </c>
      <c r="C206" s="1">
        <v>0</v>
      </c>
      <c r="D206" s="27">
        <f t="shared" ref="D206" si="221">D205-B206</f>
        <v>129</v>
      </c>
      <c r="E206" s="1">
        <f t="shared" ref="E206:E207" si="222">IF(D206&gt;0,D205-B206,0)</f>
        <v>129</v>
      </c>
      <c r="F206" s="1">
        <f t="shared" ref="F206" si="223">IF(D206&gt;=0,B206,E205)</f>
        <v>26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3</v>
      </c>
      <c r="C207" s="1">
        <v>0</v>
      </c>
      <c r="D207" s="27">
        <f t="shared" si="207"/>
        <v>126</v>
      </c>
      <c r="E207" s="1">
        <f t="shared" si="222"/>
        <v>126</v>
      </c>
      <c r="F207" s="1">
        <f t="shared" si="216"/>
        <v>3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14</v>
      </c>
      <c r="C208" s="1">
        <v>0</v>
      </c>
      <c r="D208" s="27">
        <f t="shared" si="207"/>
        <v>112</v>
      </c>
      <c r="E208" s="1">
        <f t="shared" si="215"/>
        <v>112</v>
      </c>
      <c r="F208" s="1">
        <f t="shared" si="216"/>
        <v>14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9</v>
      </c>
      <c r="C209" s="1">
        <v>0</v>
      </c>
      <c r="D209" s="27">
        <f t="shared" si="207"/>
        <v>103</v>
      </c>
      <c r="E209" s="1">
        <f t="shared" si="215"/>
        <v>103</v>
      </c>
      <c r="F209" s="1">
        <f t="shared" si="216"/>
        <v>9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29</v>
      </c>
      <c r="C210" s="1">
        <v>0</v>
      </c>
      <c r="D210" s="27">
        <f t="shared" si="207"/>
        <v>74</v>
      </c>
      <c r="E210" s="1">
        <f t="shared" si="215"/>
        <v>74</v>
      </c>
      <c r="F210" s="1">
        <f t="shared" si="216"/>
        <v>29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18</v>
      </c>
      <c r="C211" s="1">
        <v>0</v>
      </c>
      <c r="D211" s="27">
        <f t="shared" si="207"/>
        <v>56</v>
      </c>
      <c r="E211" s="1">
        <f t="shared" si="215"/>
        <v>56</v>
      </c>
      <c r="F211" s="1">
        <f t="shared" si="216"/>
        <v>18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13</v>
      </c>
      <c r="C212" s="3">
        <f t="shared" ref="C212" si="224">$L$3-D210</f>
        <v>126</v>
      </c>
      <c r="D212" s="27">
        <f t="shared" ref="D212" si="225">D211-B212+C212</f>
        <v>169</v>
      </c>
      <c r="E212" s="3">
        <f t="shared" ref="E212" si="226">IF(D212&gt;0,D211-B212+C212,0)</f>
        <v>169</v>
      </c>
      <c r="F212" s="1">
        <f t="shared" ref="F212" si="227">IF(E210-B211-B212&gt;=0,B212,E211)</f>
        <v>13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23</v>
      </c>
      <c r="C213" s="1">
        <v>0</v>
      </c>
      <c r="D213" s="27">
        <f t="shared" ref="D213" si="228">D212-B213</f>
        <v>146</v>
      </c>
      <c r="E213" s="1">
        <f t="shared" ref="E213:E214" si="229">IF(D213&gt;0,D212-B213,0)</f>
        <v>146</v>
      </c>
      <c r="F213" s="1">
        <f t="shared" ref="F213" si="230">IF(D213&gt;=0,B213,E212)</f>
        <v>23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9</v>
      </c>
      <c r="C214" s="1">
        <v>0</v>
      </c>
      <c r="D214" s="27">
        <f t="shared" si="207"/>
        <v>137</v>
      </c>
      <c r="E214" s="1">
        <f t="shared" si="229"/>
        <v>137</v>
      </c>
      <c r="F214" s="1">
        <f t="shared" si="216"/>
        <v>9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16</v>
      </c>
      <c r="C215" s="1">
        <v>0</v>
      </c>
      <c r="D215" s="27">
        <f t="shared" si="207"/>
        <v>121</v>
      </c>
      <c r="E215" s="1">
        <f t="shared" si="215"/>
        <v>121</v>
      </c>
      <c r="F215" s="1">
        <f t="shared" si="216"/>
        <v>16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14</v>
      </c>
      <c r="C216" s="1">
        <v>0</v>
      </c>
      <c r="D216" s="27">
        <f t="shared" si="207"/>
        <v>107</v>
      </c>
      <c r="E216" s="1">
        <f t="shared" si="215"/>
        <v>107</v>
      </c>
      <c r="F216" s="1">
        <f t="shared" si="216"/>
        <v>14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18</v>
      </c>
      <c r="C217" s="1">
        <v>0</v>
      </c>
      <c r="D217" s="27">
        <f t="shared" si="207"/>
        <v>89</v>
      </c>
      <c r="E217" s="1">
        <f t="shared" si="215"/>
        <v>89</v>
      </c>
      <c r="F217" s="1">
        <f t="shared" si="216"/>
        <v>18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28</v>
      </c>
      <c r="C218" s="1">
        <v>0</v>
      </c>
      <c r="D218" s="27">
        <f t="shared" si="207"/>
        <v>61</v>
      </c>
      <c r="E218" s="1">
        <f t="shared" si="215"/>
        <v>61</v>
      </c>
      <c r="F218" s="1">
        <f t="shared" si="216"/>
        <v>28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25</v>
      </c>
      <c r="C219" s="3">
        <f t="shared" ref="C219" si="231">$L$3-D217</f>
        <v>111</v>
      </c>
      <c r="D219" s="27">
        <f t="shared" ref="D219" si="232">D218-B219+C219</f>
        <v>147</v>
      </c>
      <c r="E219" s="3">
        <f t="shared" ref="E219" si="233">IF(D219&gt;0,D218-B219+C219,0)</f>
        <v>147</v>
      </c>
      <c r="F219" s="1">
        <f t="shared" ref="F219" si="234">IF(E217-B218-B219&gt;=0,B219,E218)</f>
        <v>25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10</v>
      </c>
      <c r="C220" s="1">
        <v>0</v>
      </c>
      <c r="D220" s="27">
        <f t="shared" ref="D220" si="235">D219-B220</f>
        <v>137</v>
      </c>
      <c r="E220" s="1">
        <f t="shared" ref="E220:E221" si="236">IF(D220&gt;0,D219-B220,0)</f>
        <v>137</v>
      </c>
      <c r="F220" s="1">
        <f t="shared" ref="F220" si="237">IF(D220&gt;=0,B220,E219)</f>
        <v>10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23</v>
      </c>
      <c r="C221" s="1">
        <v>0</v>
      </c>
      <c r="D221" s="27">
        <f t="shared" si="207"/>
        <v>114</v>
      </c>
      <c r="E221" s="1">
        <f t="shared" si="236"/>
        <v>114</v>
      </c>
      <c r="F221" s="1">
        <f t="shared" si="216"/>
        <v>23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13</v>
      </c>
      <c r="C222" s="1">
        <v>0</v>
      </c>
      <c r="D222" s="27">
        <f t="shared" si="207"/>
        <v>101</v>
      </c>
      <c r="E222" s="1">
        <f t="shared" si="215"/>
        <v>101</v>
      </c>
      <c r="F222" s="1">
        <f t="shared" si="216"/>
        <v>13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10</v>
      </c>
      <c r="C223" s="1">
        <v>0</v>
      </c>
      <c r="D223" s="27">
        <f t="shared" si="207"/>
        <v>91</v>
      </c>
      <c r="E223" s="1">
        <f t="shared" si="215"/>
        <v>91</v>
      </c>
      <c r="F223" s="1">
        <f t="shared" si="216"/>
        <v>10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16</v>
      </c>
      <c r="C224" s="1">
        <v>0</v>
      </c>
      <c r="D224" s="27">
        <f t="shared" si="207"/>
        <v>75</v>
      </c>
      <c r="E224" s="1">
        <f t="shared" si="215"/>
        <v>75</v>
      </c>
      <c r="F224" s="1">
        <f t="shared" si="216"/>
        <v>16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22</v>
      </c>
      <c r="C225" s="1">
        <v>0</v>
      </c>
      <c r="D225" s="27">
        <f t="shared" si="207"/>
        <v>53</v>
      </c>
      <c r="E225" s="1">
        <f t="shared" si="215"/>
        <v>53</v>
      </c>
      <c r="F225" s="1">
        <f t="shared" si="216"/>
        <v>22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20</v>
      </c>
      <c r="C226" s="3">
        <f t="shared" ref="C226" si="238">$L$3-D224</f>
        <v>125</v>
      </c>
      <c r="D226" s="27">
        <f t="shared" ref="D226" si="239">D225-B226+C226</f>
        <v>158</v>
      </c>
      <c r="E226" s="3">
        <f t="shared" ref="E226" si="240">IF(D226&gt;0,D225-B226+C226,0)</f>
        <v>158</v>
      </c>
      <c r="F226" s="1">
        <f t="shared" ref="F226" si="241">IF(E224-B225-B226&gt;=0,B226,E225)</f>
        <v>20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18</v>
      </c>
      <c r="C227" s="1">
        <v>0</v>
      </c>
      <c r="D227" s="27">
        <f t="shared" ref="D227" si="242">D226-B227</f>
        <v>140</v>
      </c>
      <c r="E227" s="1">
        <f t="shared" ref="E227:E228" si="243">IF(D227&gt;0,D226-B227,0)</f>
        <v>140</v>
      </c>
      <c r="F227" s="1">
        <f t="shared" ref="F227" si="244">IF(D227&gt;=0,B227,E226)</f>
        <v>18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28</v>
      </c>
      <c r="C228" s="1">
        <v>0</v>
      </c>
      <c r="D228" s="27">
        <f t="shared" si="207"/>
        <v>112</v>
      </c>
      <c r="E228" s="1">
        <f t="shared" si="243"/>
        <v>112</v>
      </c>
      <c r="F228" s="1">
        <f t="shared" si="216"/>
        <v>28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13</v>
      </c>
      <c r="C229" s="1">
        <v>0</v>
      </c>
      <c r="D229" s="27">
        <f t="shared" si="207"/>
        <v>99</v>
      </c>
      <c r="E229" s="1">
        <f t="shared" si="215"/>
        <v>99</v>
      </c>
      <c r="F229" s="1">
        <f t="shared" si="216"/>
        <v>13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21</v>
      </c>
      <c r="C230" s="1">
        <v>0</v>
      </c>
      <c r="D230" s="27">
        <f t="shared" si="207"/>
        <v>78</v>
      </c>
      <c r="E230" s="1">
        <f t="shared" si="215"/>
        <v>78</v>
      </c>
      <c r="F230" s="1">
        <f t="shared" si="216"/>
        <v>21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19</v>
      </c>
      <c r="C231" s="1">
        <v>0</v>
      </c>
      <c r="D231" s="27">
        <f t="shared" si="207"/>
        <v>59</v>
      </c>
      <c r="E231" s="1">
        <f t="shared" si="215"/>
        <v>59</v>
      </c>
      <c r="F231" s="1">
        <f t="shared" si="216"/>
        <v>19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21</v>
      </c>
      <c r="C232" s="1">
        <v>0</v>
      </c>
      <c r="D232" s="27">
        <f t="shared" si="207"/>
        <v>38</v>
      </c>
      <c r="E232" s="1">
        <f t="shared" si="215"/>
        <v>38</v>
      </c>
      <c r="F232" s="1">
        <f t="shared" si="216"/>
        <v>21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22</v>
      </c>
      <c r="C233" s="3">
        <f t="shared" ref="C233" si="245">$L$3-D231</f>
        <v>141</v>
      </c>
      <c r="D233" s="27">
        <f t="shared" ref="D233" si="246">D232-B233+C233</f>
        <v>157</v>
      </c>
      <c r="E233" s="3">
        <f t="shared" ref="E233" si="247">IF(D233&gt;0,D232-B233+C233,0)</f>
        <v>157</v>
      </c>
      <c r="F233" s="1">
        <f t="shared" ref="F233" si="248">IF(E231-B232-B233&gt;=0,B233,E232)</f>
        <v>22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43</v>
      </c>
      <c r="C234" s="1">
        <v>0</v>
      </c>
      <c r="D234" s="27">
        <f t="shared" ref="D234" si="249">D233-B234</f>
        <v>114</v>
      </c>
      <c r="E234" s="1">
        <f t="shared" ref="E234:E235" si="250">IF(D234&gt;0,D233-B234,0)</f>
        <v>114</v>
      </c>
      <c r="F234" s="1">
        <f t="shared" ref="F234" si="251">IF(D234&gt;=0,B234,E233)</f>
        <v>43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13</v>
      </c>
      <c r="C235" s="1">
        <v>0</v>
      </c>
      <c r="D235" s="27">
        <f t="shared" si="207"/>
        <v>101</v>
      </c>
      <c r="E235" s="1">
        <f t="shared" si="250"/>
        <v>101</v>
      </c>
      <c r="F235" s="1">
        <f t="shared" si="216"/>
        <v>13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20</v>
      </c>
      <c r="C236" s="1">
        <v>0</v>
      </c>
      <c r="D236" s="27">
        <f t="shared" si="207"/>
        <v>81</v>
      </c>
      <c r="E236" s="1">
        <f t="shared" si="215"/>
        <v>81</v>
      </c>
      <c r="F236" s="1">
        <f t="shared" si="216"/>
        <v>20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19</v>
      </c>
      <c r="C237" s="1">
        <v>0</v>
      </c>
      <c r="D237" s="27">
        <f t="shared" si="207"/>
        <v>62</v>
      </c>
      <c r="E237" s="1">
        <f t="shared" si="215"/>
        <v>62</v>
      </c>
      <c r="F237" s="1">
        <f t="shared" si="216"/>
        <v>19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22</v>
      </c>
      <c r="C238" s="1">
        <v>0</v>
      </c>
      <c r="D238" s="27">
        <f t="shared" si="207"/>
        <v>40</v>
      </c>
      <c r="E238" s="1">
        <f t="shared" si="215"/>
        <v>40</v>
      </c>
      <c r="F238" s="1">
        <f t="shared" si="216"/>
        <v>22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27</v>
      </c>
      <c r="C239" s="1">
        <v>0</v>
      </c>
      <c r="D239" s="27">
        <f t="shared" si="207"/>
        <v>13</v>
      </c>
      <c r="E239" s="1">
        <f t="shared" si="215"/>
        <v>13</v>
      </c>
      <c r="F239" s="1">
        <f t="shared" si="216"/>
        <v>27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19</v>
      </c>
      <c r="C240" s="3">
        <f t="shared" ref="C240" si="252">$L$3-D238</f>
        <v>160</v>
      </c>
      <c r="D240" s="27">
        <f t="shared" ref="D240" si="253">D239-B240+C240</f>
        <v>154</v>
      </c>
      <c r="E240" s="3">
        <f t="shared" ref="E240" si="254">IF(D240&gt;0,D239-B240+C240,0)</f>
        <v>154</v>
      </c>
      <c r="F240" s="1">
        <f t="shared" ref="F240" si="255">IF(E238-B239-B240&gt;=0,B240,E239)</f>
        <v>13</v>
      </c>
      <c r="G240" s="1">
        <f t="shared" si="208"/>
        <v>6</v>
      </c>
      <c r="H240" s="1">
        <f t="shared" si="209"/>
        <v>1</v>
      </c>
      <c r="I240" s="1">
        <f t="shared" si="189"/>
        <v>1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16</v>
      </c>
      <c r="C241" s="1">
        <v>0</v>
      </c>
      <c r="D241" s="27">
        <f t="shared" ref="D241" si="256">D240-B241</f>
        <v>138</v>
      </c>
      <c r="E241" s="1">
        <f t="shared" ref="E241:E242" si="257">IF(D241&gt;0,D240-B241,0)</f>
        <v>138</v>
      </c>
      <c r="F241" s="1">
        <f t="shared" ref="F241" si="258">IF(D241&gt;=0,B241,E240)</f>
        <v>16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13</v>
      </c>
      <c r="C242" s="1">
        <v>0</v>
      </c>
      <c r="D242" s="27">
        <f t="shared" si="207"/>
        <v>125</v>
      </c>
      <c r="E242" s="1">
        <f t="shared" si="257"/>
        <v>125</v>
      </c>
      <c r="F242" s="1">
        <f t="shared" si="216"/>
        <v>13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17</v>
      </c>
      <c r="C243" s="1">
        <v>0</v>
      </c>
      <c r="D243" s="27">
        <f t="shared" si="207"/>
        <v>108</v>
      </c>
      <c r="E243" s="1">
        <f t="shared" si="215"/>
        <v>108</v>
      </c>
      <c r="F243" s="1">
        <f t="shared" si="216"/>
        <v>17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31</v>
      </c>
      <c r="C244" s="1">
        <v>0</v>
      </c>
      <c r="D244" s="27">
        <f t="shared" si="207"/>
        <v>77</v>
      </c>
      <c r="E244" s="1">
        <f t="shared" si="215"/>
        <v>77</v>
      </c>
      <c r="F244" s="1">
        <f t="shared" si="216"/>
        <v>31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35</v>
      </c>
      <c r="C245" s="1">
        <v>0</v>
      </c>
      <c r="D245" s="27">
        <f t="shared" si="207"/>
        <v>42</v>
      </c>
      <c r="E245" s="1">
        <f t="shared" si="215"/>
        <v>42</v>
      </c>
      <c r="F245" s="1">
        <f t="shared" si="216"/>
        <v>35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27</v>
      </c>
      <c r="C246" s="1">
        <v>0</v>
      </c>
      <c r="D246" s="27">
        <f t="shared" si="207"/>
        <v>15</v>
      </c>
      <c r="E246" s="1">
        <f t="shared" si="215"/>
        <v>15</v>
      </c>
      <c r="F246" s="1">
        <f t="shared" si="216"/>
        <v>27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23</v>
      </c>
      <c r="C247" s="3">
        <f t="shared" ref="C247" si="261">$L$3-D245</f>
        <v>158</v>
      </c>
      <c r="D247" s="27">
        <f t="shared" ref="D247" si="262">D246-B247+C247</f>
        <v>150</v>
      </c>
      <c r="E247" s="3">
        <f t="shared" ref="E247" si="263">IF(D247&gt;0,D246-B247+C247,0)</f>
        <v>150</v>
      </c>
      <c r="F247" s="1">
        <f t="shared" ref="F247" si="264">IF(E245-B246-B247&gt;=0,B247,E246)</f>
        <v>15</v>
      </c>
      <c r="G247" s="1">
        <f t="shared" si="208"/>
        <v>8</v>
      </c>
      <c r="H247" s="1">
        <f t="shared" si="209"/>
        <v>1</v>
      </c>
      <c r="I247" s="1">
        <f t="shared" si="260"/>
        <v>1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715C-E964-4C73-BA8E-EFAFB2B52306}">
  <sheetPr codeName="工作表36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34</v>
      </c>
      <c r="C3" s="1">
        <v>0</v>
      </c>
      <c r="D3" s="27">
        <f>D2-B3</f>
        <v>106</v>
      </c>
      <c r="E3" s="1">
        <f>IF(D3&gt;0,D2-B3,0)</f>
        <v>106</v>
      </c>
      <c r="F3" s="1">
        <f>IF(D3&gt;=0,B3,E2)</f>
        <v>34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98.551020408163268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23</v>
      </c>
      <c r="C4" s="1">
        <v>0</v>
      </c>
      <c r="D4" s="27">
        <f t="shared" ref="D4:D67" si="0">D3-B4</f>
        <v>83</v>
      </c>
      <c r="E4" s="1">
        <f>IF(D4&gt;0,D3-B4,0)</f>
        <v>83</v>
      </c>
      <c r="F4" s="1">
        <f t="shared" ref="F4:F8" si="1">IF(D4&gt;=0,B4,E3)</f>
        <v>23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20.334693877551022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32</v>
      </c>
      <c r="C5" s="1">
        <v>0</v>
      </c>
      <c r="D5" s="27">
        <f t="shared" si="0"/>
        <v>51</v>
      </c>
      <c r="E5" s="1">
        <f t="shared" ref="E5:E7" si="4">IF(D5&gt;0,D4-B5,0)</f>
        <v>51</v>
      </c>
      <c r="F5" s="1">
        <f t="shared" si="1"/>
        <v>32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7.9657450800596896</v>
      </c>
      <c r="M5" s="29"/>
      <c r="N5" s="22" t="s">
        <v>18</v>
      </c>
      <c r="O5" s="41">
        <f>O3*L12*L11</f>
        <v>177391.83673469388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12</v>
      </c>
      <c r="C6" s="1">
        <v>0</v>
      </c>
      <c r="D6" s="27">
        <f>D5-B6</f>
        <v>39</v>
      </c>
      <c r="E6" s="1">
        <f>IF(D6&gt;0,D5-B6,0)</f>
        <v>39</v>
      </c>
      <c r="F6" s="1">
        <f t="shared" si="1"/>
        <v>12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243600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21</v>
      </c>
      <c r="C7" s="1">
        <v>0</v>
      </c>
      <c r="D7" s="27">
        <f t="shared" si="0"/>
        <v>18</v>
      </c>
      <c r="E7" s="1">
        <f t="shared" si="4"/>
        <v>18</v>
      </c>
      <c r="F7" s="1">
        <f t="shared" si="1"/>
        <v>21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546991.83673469385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30</v>
      </c>
      <c r="C8" s="1">
        <v>0</v>
      </c>
      <c r="D8" s="27">
        <f t="shared" si="0"/>
        <v>-12</v>
      </c>
      <c r="E8" s="1">
        <f>IF(D8&gt;0,D7-B8,0)</f>
        <v>0</v>
      </c>
      <c r="F8" s="1">
        <f t="shared" si="1"/>
        <v>18</v>
      </c>
      <c r="G8" s="1">
        <f t="shared" si="2"/>
        <v>12</v>
      </c>
      <c r="H8" s="1">
        <f t="shared" si="3"/>
        <v>1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9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24</v>
      </c>
      <c r="C9" s="3">
        <f>$L$3-D7</f>
        <v>182</v>
      </c>
      <c r="D9" s="27">
        <f>D8-B9+C9</f>
        <v>146</v>
      </c>
      <c r="E9" s="3">
        <f>IF(D9&gt;0,D8-B9+C9,0)</f>
        <v>146</v>
      </c>
      <c r="F9" s="1">
        <f>IF(E7-B8-B9&gt;=0,B9,E8)</f>
        <v>0</v>
      </c>
      <c r="G9" s="1">
        <f t="shared" si="2"/>
        <v>24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0.74285714285714288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35</v>
      </c>
      <c r="C10" s="1">
        <v>0</v>
      </c>
      <c r="D10" s="27">
        <f t="shared" ref="D10" si="5">D9-B10</f>
        <v>111</v>
      </c>
      <c r="E10" s="1">
        <f t="shared" ref="E10:E71" si="6">IF(D10&gt;0,D9-B10,0)</f>
        <v>111</v>
      </c>
      <c r="F10" s="1">
        <f t="shared" ref="F10:F71" si="7">IF(D10&gt;=0,B10,E9)</f>
        <v>35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0.95925331192292251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28</v>
      </c>
      <c r="C11" s="1">
        <v>0</v>
      </c>
      <c r="D11" s="27">
        <f t="shared" si="0"/>
        <v>83</v>
      </c>
      <c r="E11" s="1">
        <f t="shared" si="6"/>
        <v>83</v>
      </c>
      <c r="F11" s="1">
        <f t="shared" si="7"/>
        <v>28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5.7045363307908481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36</v>
      </c>
      <c r="C12" s="1">
        <v>0</v>
      </c>
      <c r="D12" s="27">
        <f t="shared" si="0"/>
        <v>47</v>
      </c>
      <c r="E12" s="1">
        <f t="shared" si="6"/>
        <v>47</v>
      </c>
      <c r="F12" s="1">
        <f t="shared" si="7"/>
        <v>36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16</v>
      </c>
      <c r="C13" s="1">
        <v>0</v>
      </c>
      <c r="D13" s="27">
        <f t="shared" si="0"/>
        <v>31</v>
      </c>
      <c r="E13" s="1">
        <f t="shared" si="6"/>
        <v>31</v>
      </c>
      <c r="F13" s="1">
        <f t="shared" si="7"/>
        <v>16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32</v>
      </c>
      <c r="C14" s="1">
        <v>0</v>
      </c>
      <c r="D14" s="27">
        <f t="shared" si="0"/>
        <v>-1</v>
      </c>
      <c r="E14" s="1">
        <f t="shared" si="6"/>
        <v>0</v>
      </c>
      <c r="F14" s="1">
        <f t="shared" si="7"/>
        <v>31</v>
      </c>
      <c r="G14" s="1">
        <f t="shared" si="2"/>
        <v>1</v>
      </c>
      <c r="H14" s="1">
        <f t="shared" si="3"/>
        <v>1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17</v>
      </c>
      <c r="C15" s="1">
        <v>0</v>
      </c>
      <c r="D15" s="27">
        <f t="shared" si="0"/>
        <v>-18</v>
      </c>
      <c r="E15" s="1">
        <f t="shared" si="6"/>
        <v>0</v>
      </c>
      <c r="F15" s="1">
        <f t="shared" si="7"/>
        <v>0</v>
      </c>
      <c r="G15" s="1">
        <f t="shared" si="2"/>
        <v>17</v>
      </c>
      <c r="H15" s="1">
        <f t="shared" si="3"/>
        <v>1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8</v>
      </c>
      <c r="C16" s="3">
        <f t="shared" ref="C16" si="9">$L$3-D14</f>
        <v>201</v>
      </c>
      <c r="D16" s="27">
        <f t="shared" ref="D16" si="10">D15-B16+C16</f>
        <v>175</v>
      </c>
      <c r="E16" s="3">
        <f t="shared" ref="E16" si="11">IF(D16&gt;0,D15-B16+C16,0)</f>
        <v>175</v>
      </c>
      <c r="F16" s="1">
        <f t="shared" ref="F16" si="12">IF(E14-B15-B16&gt;=0,B16,E15)</f>
        <v>0</v>
      </c>
      <c r="G16" s="1">
        <f t="shared" si="2"/>
        <v>8</v>
      </c>
      <c r="H16" s="1">
        <f t="shared" si="3"/>
        <v>1</v>
      </c>
      <c r="I16" s="1">
        <f t="shared" si="8"/>
        <v>1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17</v>
      </c>
      <c r="C17" s="1">
        <v>0</v>
      </c>
      <c r="D17" s="27">
        <f t="shared" ref="D17" si="13">D16-B17</f>
        <v>158</v>
      </c>
      <c r="E17" s="1">
        <f t="shared" ref="E17:E18" si="14">IF(D17&gt;0,D16-B17,0)</f>
        <v>158</v>
      </c>
      <c r="F17" s="1">
        <f t="shared" ref="F17" si="15">IF(D17&gt;=0,B17,E16)</f>
        <v>17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31</v>
      </c>
      <c r="C18" s="1">
        <v>0</v>
      </c>
      <c r="D18" s="27">
        <f t="shared" si="0"/>
        <v>127</v>
      </c>
      <c r="E18" s="1">
        <f t="shared" si="14"/>
        <v>127</v>
      </c>
      <c r="F18" s="1">
        <f t="shared" si="7"/>
        <v>31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9</v>
      </c>
      <c r="C19" s="1">
        <v>0</v>
      </c>
      <c r="D19" s="27">
        <f t="shared" si="0"/>
        <v>118</v>
      </c>
      <c r="E19" s="1">
        <f t="shared" si="6"/>
        <v>118</v>
      </c>
      <c r="F19" s="1">
        <f t="shared" si="7"/>
        <v>9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32</v>
      </c>
      <c r="C20" s="1">
        <v>0</v>
      </c>
      <c r="D20" s="27">
        <f t="shared" si="0"/>
        <v>86</v>
      </c>
      <c r="E20" s="1">
        <f t="shared" si="6"/>
        <v>86</v>
      </c>
      <c r="F20" s="1">
        <f t="shared" si="7"/>
        <v>32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30</v>
      </c>
      <c r="C21" s="1">
        <v>0</v>
      </c>
      <c r="D21" s="27">
        <f t="shared" si="0"/>
        <v>56</v>
      </c>
      <c r="E21" s="1">
        <f t="shared" si="6"/>
        <v>56</v>
      </c>
      <c r="F21" s="1">
        <f t="shared" si="7"/>
        <v>30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27</v>
      </c>
      <c r="C22" s="1">
        <v>0</v>
      </c>
      <c r="D22" s="27">
        <f t="shared" si="0"/>
        <v>29</v>
      </c>
      <c r="E22" s="1">
        <f t="shared" si="6"/>
        <v>29</v>
      </c>
      <c r="F22" s="1">
        <f t="shared" si="7"/>
        <v>27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22</v>
      </c>
      <c r="C23" s="3">
        <f t="shared" ref="C23" si="16">$L$3-D21</f>
        <v>144</v>
      </c>
      <c r="D23" s="27">
        <f t="shared" ref="D23" si="17">D22-B23+C23</f>
        <v>151</v>
      </c>
      <c r="E23" s="3">
        <f t="shared" ref="E23" si="18">IF(D23&gt;0,D22-B23+C23,0)</f>
        <v>151</v>
      </c>
      <c r="F23" s="1">
        <f t="shared" ref="F23" si="19">IF(E21-B22-B23&gt;=0,B23,E22)</f>
        <v>22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15</v>
      </c>
      <c r="C24" s="1">
        <v>0</v>
      </c>
      <c r="D24" s="27">
        <f t="shared" ref="D24" si="20">D23-B24</f>
        <v>136</v>
      </c>
      <c r="E24" s="1">
        <f t="shared" ref="E24:E25" si="21">IF(D24&gt;0,D23-B24,0)</f>
        <v>136</v>
      </c>
      <c r="F24" s="1">
        <f t="shared" ref="F24" si="22">IF(D24&gt;=0,B24,E23)</f>
        <v>15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13</v>
      </c>
      <c r="C25" s="1">
        <v>0</v>
      </c>
      <c r="D25" s="27">
        <f t="shared" si="0"/>
        <v>123</v>
      </c>
      <c r="E25" s="1">
        <f t="shared" si="21"/>
        <v>123</v>
      </c>
      <c r="F25" s="1">
        <f t="shared" si="7"/>
        <v>13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14</v>
      </c>
      <c r="C26" s="1">
        <v>0</v>
      </c>
      <c r="D26" s="27">
        <f t="shared" si="0"/>
        <v>109</v>
      </c>
      <c r="E26" s="1">
        <f t="shared" si="6"/>
        <v>109</v>
      </c>
      <c r="F26" s="1">
        <f t="shared" si="7"/>
        <v>14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19</v>
      </c>
      <c r="C27" s="1">
        <v>0</v>
      </c>
      <c r="D27" s="27">
        <f t="shared" si="0"/>
        <v>90</v>
      </c>
      <c r="E27" s="1">
        <f t="shared" si="6"/>
        <v>90</v>
      </c>
      <c r="F27" s="1">
        <f t="shared" si="7"/>
        <v>19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3</v>
      </c>
      <c r="C28" s="1">
        <v>0</v>
      </c>
      <c r="D28" s="27">
        <f t="shared" si="0"/>
        <v>87</v>
      </c>
      <c r="E28" s="1">
        <f t="shared" si="6"/>
        <v>87</v>
      </c>
      <c r="F28" s="1">
        <f t="shared" si="7"/>
        <v>3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17</v>
      </c>
      <c r="C29" s="1">
        <v>0</v>
      </c>
      <c r="D29" s="27">
        <f t="shared" si="0"/>
        <v>70</v>
      </c>
      <c r="E29" s="1">
        <f t="shared" si="6"/>
        <v>70</v>
      </c>
      <c r="F29" s="1">
        <f t="shared" si="7"/>
        <v>17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18</v>
      </c>
      <c r="C30" s="3">
        <f t="shared" ref="C30" si="23">$L$3-D28</f>
        <v>113</v>
      </c>
      <c r="D30" s="27">
        <f t="shared" ref="D30" si="24">D29-B30+C30</f>
        <v>165</v>
      </c>
      <c r="E30" s="3">
        <f t="shared" ref="E30" si="25">IF(D30&gt;0,D29-B30+C30,0)</f>
        <v>165</v>
      </c>
      <c r="F30" s="1">
        <f t="shared" ref="F30" si="26">IF(E28-B29-B30&gt;=0,B30,E29)</f>
        <v>18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25</v>
      </c>
      <c r="C31" s="1">
        <v>0</v>
      </c>
      <c r="D31" s="27">
        <f t="shared" ref="D31" si="27">D30-B31</f>
        <v>140</v>
      </c>
      <c r="E31" s="1">
        <f t="shared" ref="E31:E32" si="28">IF(D31&gt;0,D30-B31,0)</f>
        <v>140</v>
      </c>
      <c r="F31" s="1">
        <f t="shared" ref="F31" si="29">IF(D31&gt;=0,B31,E30)</f>
        <v>25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26</v>
      </c>
      <c r="C32" s="1">
        <v>0</v>
      </c>
      <c r="D32" s="27">
        <f t="shared" si="0"/>
        <v>114</v>
      </c>
      <c r="E32" s="1">
        <f t="shared" si="28"/>
        <v>114</v>
      </c>
      <c r="F32" s="1">
        <f t="shared" si="7"/>
        <v>26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9</v>
      </c>
      <c r="C33" s="1">
        <v>0</v>
      </c>
      <c r="D33" s="27">
        <f t="shared" si="0"/>
        <v>105</v>
      </c>
      <c r="E33" s="1">
        <f t="shared" si="6"/>
        <v>105</v>
      </c>
      <c r="F33" s="1">
        <f t="shared" si="7"/>
        <v>9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23</v>
      </c>
      <c r="C34" s="1">
        <v>0</v>
      </c>
      <c r="D34" s="27">
        <f t="shared" si="0"/>
        <v>82</v>
      </c>
      <c r="E34" s="1">
        <f t="shared" si="6"/>
        <v>82</v>
      </c>
      <c r="F34" s="1">
        <f t="shared" si="7"/>
        <v>23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28</v>
      </c>
      <c r="C35" s="1">
        <v>0</v>
      </c>
      <c r="D35" s="27">
        <f t="shared" si="0"/>
        <v>54</v>
      </c>
      <c r="E35" s="1">
        <f t="shared" si="6"/>
        <v>54</v>
      </c>
      <c r="F35" s="1">
        <f t="shared" si="7"/>
        <v>28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24</v>
      </c>
      <c r="C36" s="1">
        <v>0</v>
      </c>
      <c r="D36" s="27">
        <f t="shared" si="0"/>
        <v>30</v>
      </c>
      <c r="E36" s="1">
        <f t="shared" si="6"/>
        <v>30</v>
      </c>
      <c r="F36" s="1">
        <f t="shared" si="7"/>
        <v>24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20</v>
      </c>
      <c r="C37" s="3">
        <f t="shared" ref="C37" si="30">$L$3-D35</f>
        <v>146</v>
      </c>
      <c r="D37" s="27">
        <f t="shared" ref="D37" si="31">D36-B37+C37</f>
        <v>156</v>
      </c>
      <c r="E37" s="3">
        <f t="shared" ref="E37" si="32">IF(D37&gt;0,D36-B37+C37,0)</f>
        <v>156</v>
      </c>
      <c r="F37" s="1">
        <f t="shared" ref="F37" si="33">IF(E35-B36-B37&gt;=0,B37,E36)</f>
        <v>20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21</v>
      </c>
      <c r="C38" s="1">
        <v>0</v>
      </c>
      <c r="D38" s="27">
        <f t="shared" ref="D38" si="34">D37-B38</f>
        <v>135</v>
      </c>
      <c r="E38" s="1">
        <f t="shared" ref="E38:E39" si="35">IF(D38&gt;0,D37-B38,0)</f>
        <v>135</v>
      </c>
      <c r="F38" s="1">
        <f t="shared" ref="F38" si="36">IF(D38&gt;=0,B38,E37)</f>
        <v>21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28</v>
      </c>
      <c r="C39" s="1">
        <v>0</v>
      </c>
      <c r="D39" s="27">
        <f t="shared" si="0"/>
        <v>107</v>
      </c>
      <c r="E39" s="1">
        <f t="shared" si="35"/>
        <v>107</v>
      </c>
      <c r="F39" s="1">
        <f t="shared" si="7"/>
        <v>28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8</v>
      </c>
      <c r="C40" s="1">
        <v>0</v>
      </c>
      <c r="D40" s="27">
        <f t="shared" si="0"/>
        <v>99</v>
      </c>
      <c r="E40" s="1">
        <f t="shared" si="6"/>
        <v>99</v>
      </c>
      <c r="F40" s="1">
        <f t="shared" si="7"/>
        <v>8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6</v>
      </c>
      <c r="C41" s="1">
        <v>0</v>
      </c>
      <c r="D41" s="27">
        <f t="shared" si="0"/>
        <v>93</v>
      </c>
      <c r="E41" s="1">
        <f t="shared" si="6"/>
        <v>93</v>
      </c>
      <c r="F41" s="1">
        <f t="shared" si="7"/>
        <v>6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5</v>
      </c>
      <c r="C42" s="1">
        <v>0</v>
      </c>
      <c r="D42" s="27">
        <f t="shared" si="0"/>
        <v>88</v>
      </c>
      <c r="E42" s="1">
        <f t="shared" si="6"/>
        <v>88</v>
      </c>
      <c r="F42" s="1">
        <f t="shared" si="7"/>
        <v>5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33</v>
      </c>
      <c r="C43" s="1">
        <v>0</v>
      </c>
      <c r="D43" s="27">
        <f>D42-B43</f>
        <v>55</v>
      </c>
      <c r="E43" s="1">
        <f t="shared" si="6"/>
        <v>55</v>
      </c>
      <c r="F43" s="1">
        <f t="shared" si="7"/>
        <v>33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27</v>
      </c>
      <c r="C44" s="3">
        <f t="shared" ref="C44" si="37">$L$3-D42</f>
        <v>112</v>
      </c>
      <c r="D44" s="27">
        <f>D43-B44+C44</f>
        <v>140</v>
      </c>
      <c r="E44" s="3">
        <f t="shared" ref="E44" si="38">IF(D44&gt;0,D43-B44+C44,0)</f>
        <v>140</v>
      </c>
      <c r="F44" s="1">
        <f t="shared" ref="F44" si="39">IF(E42-B43-B44&gt;=0,B44,E43)</f>
        <v>27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21</v>
      </c>
      <c r="C45" s="1">
        <v>0</v>
      </c>
      <c r="D45" s="27">
        <f t="shared" ref="D45" si="40">D44-B45</f>
        <v>119</v>
      </c>
      <c r="E45" s="1">
        <f t="shared" ref="E45:E46" si="41">IF(D45&gt;0,D44-B45,0)</f>
        <v>119</v>
      </c>
      <c r="F45" s="1">
        <f t="shared" ref="F45" si="42">IF(D45&gt;=0,B45,E44)</f>
        <v>21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17</v>
      </c>
      <c r="C46" s="1">
        <v>0</v>
      </c>
      <c r="D46" s="27">
        <f t="shared" si="0"/>
        <v>102</v>
      </c>
      <c r="E46" s="1">
        <f t="shared" si="41"/>
        <v>102</v>
      </c>
      <c r="F46" s="1">
        <f t="shared" si="7"/>
        <v>17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29</v>
      </c>
      <c r="C47" s="1">
        <v>0</v>
      </c>
      <c r="D47" s="27">
        <f t="shared" si="0"/>
        <v>73</v>
      </c>
      <c r="E47" s="1">
        <f t="shared" si="6"/>
        <v>73</v>
      </c>
      <c r="F47" s="1">
        <f t="shared" si="7"/>
        <v>29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12</v>
      </c>
      <c r="C48" s="1">
        <v>0</v>
      </c>
      <c r="D48" s="27">
        <f t="shared" si="0"/>
        <v>61</v>
      </c>
      <c r="E48" s="1">
        <f t="shared" si="6"/>
        <v>61</v>
      </c>
      <c r="F48" s="1">
        <f t="shared" si="7"/>
        <v>12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24</v>
      </c>
      <c r="C49" s="1">
        <v>0</v>
      </c>
      <c r="D49" s="27">
        <f t="shared" si="0"/>
        <v>37</v>
      </c>
      <c r="E49" s="1">
        <f t="shared" si="6"/>
        <v>37</v>
      </c>
      <c r="F49" s="1">
        <f t="shared" si="7"/>
        <v>24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28</v>
      </c>
      <c r="C50" s="1">
        <v>0</v>
      </c>
      <c r="D50" s="27">
        <f t="shared" si="0"/>
        <v>9</v>
      </c>
      <c r="E50" s="1">
        <f t="shared" si="6"/>
        <v>9</v>
      </c>
      <c r="F50" s="1">
        <f t="shared" si="7"/>
        <v>28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36</v>
      </c>
      <c r="C51" s="3">
        <f t="shared" ref="C51" si="43">$L$3-D49</f>
        <v>163</v>
      </c>
      <c r="D51" s="27">
        <f t="shared" ref="D51" si="44">D50-B51+C51</f>
        <v>136</v>
      </c>
      <c r="E51" s="3">
        <f t="shared" ref="E51" si="45">IF(D51&gt;0,D50-B51+C51,0)</f>
        <v>136</v>
      </c>
      <c r="F51" s="1">
        <f t="shared" ref="F51" si="46">IF(E49-B50-B51&gt;=0,B51,E50)</f>
        <v>9</v>
      </c>
      <c r="G51" s="1">
        <f t="shared" si="2"/>
        <v>27</v>
      </c>
      <c r="H51" s="1">
        <f t="shared" si="3"/>
        <v>1</v>
      </c>
      <c r="I51" s="1">
        <f t="shared" si="8"/>
        <v>1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17</v>
      </c>
      <c r="C52" s="1">
        <v>0</v>
      </c>
      <c r="D52" s="27">
        <f t="shared" ref="D52" si="47">D51-B52</f>
        <v>119</v>
      </c>
      <c r="E52" s="1">
        <f t="shared" ref="E52:E53" si="48">IF(D52&gt;0,D51-B52,0)</f>
        <v>119</v>
      </c>
      <c r="F52" s="1">
        <f t="shared" ref="F52" si="49">IF(D52&gt;=0,B52,E51)</f>
        <v>17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26</v>
      </c>
      <c r="C53" s="1">
        <v>0</v>
      </c>
      <c r="D53" s="27">
        <f t="shared" si="0"/>
        <v>93</v>
      </c>
      <c r="E53" s="1">
        <f t="shared" si="48"/>
        <v>93</v>
      </c>
      <c r="F53" s="1">
        <f t="shared" si="7"/>
        <v>26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14</v>
      </c>
      <c r="C54" s="1">
        <v>0</v>
      </c>
      <c r="D54" s="27">
        <f t="shared" si="0"/>
        <v>79</v>
      </c>
      <c r="E54" s="1">
        <f t="shared" si="6"/>
        <v>79</v>
      </c>
      <c r="F54" s="1">
        <f t="shared" si="7"/>
        <v>14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26</v>
      </c>
      <c r="C55" s="1">
        <v>0</v>
      </c>
      <c r="D55" s="27">
        <f t="shared" si="0"/>
        <v>53</v>
      </c>
      <c r="E55" s="1">
        <f t="shared" si="6"/>
        <v>53</v>
      </c>
      <c r="F55" s="1">
        <f t="shared" si="7"/>
        <v>26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14</v>
      </c>
      <c r="C56" s="1">
        <v>0</v>
      </c>
      <c r="D56" s="27">
        <f t="shared" si="0"/>
        <v>39</v>
      </c>
      <c r="E56" s="1">
        <f t="shared" si="6"/>
        <v>39</v>
      </c>
      <c r="F56" s="1">
        <f t="shared" si="7"/>
        <v>14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18</v>
      </c>
      <c r="C57" s="1">
        <v>0</v>
      </c>
      <c r="D57" s="27">
        <f t="shared" si="0"/>
        <v>21</v>
      </c>
      <c r="E57" s="1">
        <f t="shared" si="6"/>
        <v>21</v>
      </c>
      <c r="F57" s="1">
        <f t="shared" si="7"/>
        <v>18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36</v>
      </c>
      <c r="C58" s="3">
        <f t="shared" ref="C58" si="50">$L$3-D56</f>
        <v>161</v>
      </c>
      <c r="D58" s="27">
        <f t="shared" ref="D58" si="51">D57-B58+C58</f>
        <v>146</v>
      </c>
      <c r="E58" s="3">
        <f t="shared" ref="E58" si="52">IF(D58&gt;0,D57-B58+C58,0)</f>
        <v>146</v>
      </c>
      <c r="F58" s="1">
        <f t="shared" ref="F58" si="53">IF(E56-B57-B58&gt;=0,B58,E57)</f>
        <v>21</v>
      </c>
      <c r="G58" s="1">
        <f t="shared" si="2"/>
        <v>15</v>
      </c>
      <c r="H58" s="1">
        <f t="shared" si="3"/>
        <v>1</v>
      </c>
      <c r="I58" s="1">
        <f t="shared" si="8"/>
        <v>1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16</v>
      </c>
      <c r="C59" s="1">
        <v>0</v>
      </c>
      <c r="D59" s="27">
        <f t="shared" ref="D59" si="54">D58-B59</f>
        <v>130</v>
      </c>
      <c r="E59" s="1">
        <f t="shared" ref="E59:E60" si="55">IF(D59&gt;0,D58-B59,0)</f>
        <v>130</v>
      </c>
      <c r="F59" s="1">
        <f t="shared" ref="F59" si="56">IF(D59&gt;=0,B59,E58)</f>
        <v>16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17</v>
      </c>
      <c r="C60" s="1">
        <v>0</v>
      </c>
      <c r="D60" s="27">
        <f t="shared" si="0"/>
        <v>113</v>
      </c>
      <c r="E60" s="1">
        <f t="shared" si="55"/>
        <v>113</v>
      </c>
      <c r="F60" s="1">
        <f t="shared" si="7"/>
        <v>17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24</v>
      </c>
      <c r="C61" s="1">
        <v>0</v>
      </c>
      <c r="D61" s="27">
        <f t="shared" si="0"/>
        <v>89</v>
      </c>
      <c r="E61" s="1">
        <f t="shared" si="6"/>
        <v>89</v>
      </c>
      <c r="F61" s="1">
        <f t="shared" si="7"/>
        <v>24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24</v>
      </c>
      <c r="C62" s="1">
        <v>0</v>
      </c>
      <c r="D62" s="27">
        <f t="shared" si="0"/>
        <v>65</v>
      </c>
      <c r="E62" s="1">
        <f t="shared" si="6"/>
        <v>65</v>
      </c>
      <c r="F62" s="1">
        <f t="shared" si="7"/>
        <v>24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12</v>
      </c>
      <c r="C63" s="1">
        <v>0</v>
      </c>
      <c r="D63" s="27">
        <f t="shared" si="0"/>
        <v>53</v>
      </c>
      <c r="E63" s="1">
        <f t="shared" si="6"/>
        <v>53</v>
      </c>
      <c r="F63" s="1">
        <f t="shared" si="7"/>
        <v>12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25</v>
      </c>
      <c r="C64" s="1">
        <v>0</v>
      </c>
      <c r="D64" s="27">
        <f t="shared" si="0"/>
        <v>28</v>
      </c>
      <c r="E64" s="1">
        <f t="shared" si="6"/>
        <v>28</v>
      </c>
      <c r="F64" s="1">
        <f t="shared" si="7"/>
        <v>25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16</v>
      </c>
      <c r="C65" s="3">
        <f t="shared" ref="C65" si="57">$L$3-D63</f>
        <v>147</v>
      </c>
      <c r="D65" s="27">
        <f t="shared" ref="D65" si="58">D64-B65+C65</f>
        <v>159</v>
      </c>
      <c r="E65" s="3">
        <f t="shared" ref="E65" si="59">IF(D65&gt;0,D64-B65+C65,0)</f>
        <v>159</v>
      </c>
      <c r="F65" s="1">
        <f t="shared" ref="F65" si="60">IF(E63-B64-B65&gt;=0,B65,E64)</f>
        <v>16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25</v>
      </c>
      <c r="C66" s="1">
        <v>0</v>
      </c>
      <c r="D66" s="27">
        <f t="shared" ref="D66" si="61">D65-B66</f>
        <v>134</v>
      </c>
      <c r="E66" s="1">
        <f t="shared" ref="E66:E67" si="62">IF(D66&gt;0,D65-B66,0)</f>
        <v>134</v>
      </c>
      <c r="F66" s="1">
        <f t="shared" ref="F66" si="63">IF(D66&gt;=0,B66,E65)</f>
        <v>25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26</v>
      </c>
      <c r="C67" s="1">
        <v>0</v>
      </c>
      <c r="D67" s="27">
        <f t="shared" si="0"/>
        <v>108</v>
      </c>
      <c r="E67" s="1">
        <f t="shared" si="62"/>
        <v>108</v>
      </c>
      <c r="F67" s="1">
        <f t="shared" si="7"/>
        <v>26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23</v>
      </c>
      <c r="C68" s="1">
        <v>0</v>
      </c>
      <c r="D68" s="27">
        <f t="shared" ref="D68:D131" si="64">D67-B68</f>
        <v>85</v>
      </c>
      <c r="E68" s="1">
        <f t="shared" si="6"/>
        <v>85</v>
      </c>
      <c r="F68" s="1">
        <f t="shared" si="7"/>
        <v>23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29</v>
      </c>
      <c r="C69" s="1">
        <v>0</v>
      </c>
      <c r="D69" s="27">
        <f t="shared" si="64"/>
        <v>56</v>
      </c>
      <c r="E69" s="1">
        <f t="shared" si="6"/>
        <v>56</v>
      </c>
      <c r="F69" s="1">
        <f t="shared" si="7"/>
        <v>29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27</v>
      </c>
      <c r="C70" s="1">
        <v>0</v>
      </c>
      <c r="D70" s="27">
        <f t="shared" si="64"/>
        <v>29</v>
      </c>
      <c r="E70" s="1">
        <f t="shared" si="6"/>
        <v>29</v>
      </c>
      <c r="F70" s="1">
        <f t="shared" si="7"/>
        <v>27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27</v>
      </c>
      <c r="C71" s="1">
        <v>0</v>
      </c>
      <c r="D71" s="27">
        <f t="shared" si="64"/>
        <v>2</v>
      </c>
      <c r="E71" s="1">
        <f t="shared" si="6"/>
        <v>2</v>
      </c>
      <c r="F71" s="1">
        <f t="shared" si="7"/>
        <v>27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29</v>
      </c>
      <c r="C72" s="3">
        <f t="shared" ref="C72" si="67">$L$3-D70</f>
        <v>171</v>
      </c>
      <c r="D72" s="27">
        <f t="shared" ref="D72" si="68">D71-B72+C72</f>
        <v>144</v>
      </c>
      <c r="E72" s="3">
        <f t="shared" ref="E72" si="69">IF(D72&gt;0,D71-B72+C72,0)</f>
        <v>144</v>
      </c>
      <c r="F72" s="1">
        <f t="shared" ref="F72" si="70">IF(E70-B71-B72&gt;=0,B72,E71)</f>
        <v>2</v>
      </c>
      <c r="G72" s="1">
        <f t="shared" si="65"/>
        <v>27</v>
      </c>
      <c r="H72" s="1">
        <f t="shared" si="66"/>
        <v>1</v>
      </c>
      <c r="I72" s="1">
        <f t="shared" si="8"/>
        <v>1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10</v>
      </c>
      <c r="C73" s="1">
        <v>0</v>
      </c>
      <c r="D73" s="27">
        <f t="shared" ref="D73" si="71">D72-B73</f>
        <v>134</v>
      </c>
      <c r="E73" s="1">
        <f t="shared" ref="E73:E134" si="72">IF(D73&gt;0,D72-B73,0)</f>
        <v>134</v>
      </c>
      <c r="F73" s="1">
        <f t="shared" ref="F73:F134" si="73">IF(D73&gt;=0,B73,E72)</f>
        <v>10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10</v>
      </c>
      <c r="C74" s="1">
        <v>0</v>
      </c>
      <c r="D74" s="27">
        <f t="shared" si="64"/>
        <v>124</v>
      </c>
      <c r="E74" s="1">
        <f t="shared" si="72"/>
        <v>124</v>
      </c>
      <c r="F74" s="1">
        <f t="shared" si="73"/>
        <v>10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27</v>
      </c>
      <c r="C75" s="1">
        <v>0</v>
      </c>
      <c r="D75" s="27">
        <f t="shared" si="64"/>
        <v>97</v>
      </c>
      <c r="E75" s="1">
        <f t="shared" si="72"/>
        <v>97</v>
      </c>
      <c r="F75" s="1">
        <f t="shared" si="73"/>
        <v>27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14</v>
      </c>
      <c r="C76" s="1">
        <v>0</v>
      </c>
      <c r="D76" s="27">
        <f t="shared" si="64"/>
        <v>83</v>
      </c>
      <c r="E76" s="1">
        <f t="shared" si="72"/>
        <v>83</v>
      </c>
      <c r="F76" s="1">
        <f t="shared" si="73"/>
        <v>14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16</v>
      </c>
      <c r="C77" s="1">
        <v>0</v>
      </c>
      <c r="D77" s="27">
        <f t="shared" si="64"/>
        <v>67</v>
      </c>
      <c r="E77" s="1">
        <f t="shared" si="72"/>
        <v>67</v>
      </c>
      <c r="F77" s="1">
        <f t="shared" si="73"/>
        <v>16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24</v>
      </c>
      <c r="C78" s="1">
        <v>0</v>
      </c>
      <c r="D78" s="27">
        <f t="shared" si="64"/>
        <v>43</v>
      </c>
      <c r="E78" s="1">
        <f t="shared" si="72"/>
        <v>43</v>
      </c>
      <c r="F78" s="1">
        <f t="shared" si="73"/>
        <v>24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24</v>
      </c>
      <c r="C79" s="3">
        <f t="shared" ref="C79" si="76">$L$3-D77</f>
        <v>133</v>
      </c>
      <c r="D79" s="27">
        <f t="shared" ref="D79" si="77">D78-B79+C79</f>
        <v>152</v>
      </c>
      <c r="E79" s="3">
        <f t="shared" ref="E79" si="78">IF(D79&gt;0,D78-B79+C79,0)</f>
        <v>152</v>
      </c>
      <c r="F79" s="1">
        <f t="shared" ref="F79" si="79">IF(E77-B78-B79&gt;=0,B79,E78)</f>
        <v>24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17</v>
      </c>
      <c r="C80" s="1">
        <v>0</v>
      </c>
      <c r="D80" s="27">
        <f t="shared" ref="D80" si="80">D79-B80</f>
        <v>135</v>
      </c>
      <c r="E80" s="1">
        <f t="shared" ref="E80:E81" si="81">IF(D80&gt;0,D79-B80,0)</f>
        <v>135</v>
      </c>
      <c r="F80" s="1">
        <f t="shared" ref="F80" si="82">IF(D80&gt;=0,B80,E79)</f>
        <v>17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18</v>
      </c>
      <c r="C81" s="1">
        <v>0</v>
      </c>
      <c r="D81" s="27">
        <f t="shared" si="64"/>
        <v>117</v>
      </c>
      <c r="E81" s="1">
        <f t="shared" si="81"/>
        <v>117</v>
      </c>
      <c r="F81" s="1">
        <f t="shared" si="73"/>
        <v>18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6</v>
      </c>
      <c r="C82" s="1">
        <v>0</v>
      </c>
      <c r="D82" s="27">
        <f t="shared" si="64"/>
        <v>111</v>
      </c>
      <c r="E82" s="1">
        <f t="shared" si="72"/>
        <v>111</v>
      </c>
      <c r="F82" s="1">
        <f t="shared" si="73"/>
        <v>6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14</v>
      </c>
      <c r="C83" s="1">
        <v>0</v>
      </c>
      <c r="D83" s="27">
        <f t="shared" si="64"/>
        <v>97</v>
      </c>
      <c r="E83" s="1">
        <f t="shared" si="72"/>
        <v>97</v>
      </c>
      <c r="F83" s="1">
        <f t="shared" si="73"/>
        <v>14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26</v>
      </c>
      <c r="C84" s="1">
        <v>0</v>
      </c>
      <c r="D84" s="27">
        <f t="shared" si="64"/>
        <v>71</v>
      </c>
      <c r="E84" s="1">
        <f t="shared" si="72"/>
        <v>71</v>
      </c>
      <c r="F84" s="1">
        <f t="shared" si="73"/>
        <v>26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24</v>
      </c>
      <c r="C85" s="1">
        <v>0</v>
      </c>
      <c r="D85" s="27">
        <f t="shared" si="64"/>
        <v>47</v>
      </c>
      <c r="E85" s="1">
        <f t="shared" si="72"/>
        <v>47</v>
      </c>
      <c r="F85" s="1">
        <f t="shared" si="73"/>
        <v>24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20</v>
      </c>
      <c r="C86" s="3">
        <f t="shared" ref="C86" si="83">$L$3-D84</f>
        <v>129</v>
      </c>
      <c r="D86" s="27">
        <f t="shared" ref="D86" si="84">D85-B86+C86</f>
        <v>156</v>
      </c>
      <c r="E86" s="3">
        <f t="shared" ref="E86" si="85">IF(D86&gt;0,D85-B86+C86,0)</f>
        <v>156</v>
      </c>
      <c r="F86" s="1">
        <f t="shared" ref="F86" si="86">IF(E84-B85-B86&gt;=0,B86,E85)</f>
        <v>20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17</v>
      </c>
      <c r="C87" s="1">
        <v>0</v>
      </c>
      <c r="D87" s="27">
        <f t="shared" ref="D87" si="87">D86-B87</f>
        <v>139</v>
      </c>
      <c r="E87" s="1">
        <f t="shared" ref="E87:E88" si="88">IF(D87&gt;0,D86-B87,0)</f>
        <v>139</v>
      </c>
      <c r="F87" s="1">
        <f t="shared" ref="F87" si="89">IF(D87&gt;=0,B87,E86)</f>
        <v>17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18</v>
      </c>
      <c r="C88" s="1">
        <v>0</v>
      </c>
      <c r="D88" s="27">
        <f t="shared" si="64"/>
        <v>121</v>
      </c>
      <c r="E88" s="1">
        <f t="shared" si="88"/>
        <v>121</v>
      </c>
      <c r="F88" s="1">
        <f t="shared" si="73"/>
        <v>18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23</v>
      </c>
      <c r="C89" s="1">
        <v>0</v>
      </c>
      <c r="D89" s="27">
        <f t="shared" si="64"/>
        <v>98</v>
      </c>
      <c r="E89" s="1">
        <f t="shared" si="72"/>
        <v>98</v>
      </c>
      <c r="F89" s="1">
        <f t="shared" si="73"/>
        <v>23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15</v>
      </c>
      <c r="C90" s="1">
        <v>0</v>
      </c>
      <c r="D90" s="27">
        <f t="shared" si="64"/>
        <v>83</v>
      </c>
      <c r="E90" s="1">
        <f t="shared" si="72"/>
        <v>83</v>
      </c>
      <c r="F90" s="1">
        <f t="shared" si="73"/>
        <v>15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22</v>
      </c>
      <c r="C91" s="1">
        <v>0</v>
      </c>
      <c r="D91" s="27">
        <f t="shared" si="64"/>
        <v>61</v>
      </c>
      <c r="E91" s="1">
        <f t="shared" si="72"/>
        <v>61</v>
      </c>
      <c r="F91" s="1">
        <f t="shared" si="73"/>
        <v>22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14</v>
      </c>
      <c r="C92" s="1">
        <v>0</v>
      </c>
      <c r="D92" s="27">
        <f t="shared" si="64"/>
        <v>47</v>
      </c>
      <c r="E92" s="1">
        <f t="shared" si="72"/>
        <v>47</v>
      </c>
      <c r="F92" s="1">
        <f t="shared" si="73"/>
        <v>14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11</v>
      </c>
      <c r="C93" s="3">
        <f t="shared" ref="C93" si="91">$L$3-D91</f>
        <v>139</v>
      </c>
      <c r="D93" s="27">
        <f t="shared" ref="D93" si="92">D92-B93+C93</f>
        <v>175</v>
      </c>
      <c r="E93" s="3">
        <f t="shared" ref="E93" si="93">IF(D93&gt;0,D92-B93+C93,0)</f>
        <v>175</v>
      </c>
      <c r="F93" s="1">
        <f t="shared" ref="F93" si="94">IF(E91-B92-B93&gt;=0,B93,E92)</f>
        <v>11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9</v>
      </c>
      <c r="C94" s="1">
        <v>0</v>
      </c>
      <c r="D94" s="27">
        <f t="shared" ref="D94" si="95">D93-B94</f>
        <v>166</v>
      </c>
      <c r="E94" s="1">
        <f t="shared" ref="E94:E95" si="96">IF(D94&gt;0,D93-B94,0)</f>
        <v>166</v>
      </c>
      <c r="F94" s="1">
        <f t="shared" ref="F94" si="97">IF(D94&gt;=0,B94,E93)</f>
        <v>9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9</v>
      </c>
      <c r="C95" s="1">
        <v>0</v>
      </c>
      <c r="D95" s="27">
        <f t="shared" si="64"/>
        <v>157</v>
      </c>
      <c r="E95" s="1">
        <f t="shared" si="96"/>
        <v>157</v>
      </c>
      <c r="F95" s="1">
        <f t="shared" si="73"/>
        <v>9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20</v>
      </c>
      <c r="C96" s="1">
        <v>0</v>
      </c>
      <c r="D96" s="27">
        <f t="shared" si="64"/>
        <v>137</v>
      </c>
      <c r="E96" s="1">
        <f t="shared" si="72"/>
        <v>137</v>
      </c>
      <c r="F96" s="1">
        <f t="shared" si="73"/>
        <v>20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14</v>
      </c>
      <c r="C97" s="1">
        <v>0</v>
      </c>
      <c r="D97" s="27">
        <f t="shared" si="64"/>
        <v>123</v>
      </c>
      <c r="E97" s="1">
        <f t="shared" si="72"/>
        <v>123</v>
      </c>
      <c r="F97" s="1">
        <f t="shared" si="73"/>
        <v>14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16</v>
      </c>
      <c r="C98" s="1">
        <v>0</v>
      </c>
      <c r="D98" s="27">
        <f t="shared" si="64"/>
        <v>107</v>
      </c>
      <c r="E98" s="1">
        <f t="shared" si="72"/>
        <v>107</v>
      </c>
      <c r="F98" s="1">
        <f t="shared" si="73"/>
        <v>16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22</v>
      </c>
      <c r="C99" s="1">
        <v>0</v>
      </c>
      <c r="D99" s="27">
        <f t="shared" si="64"/>
        <v>85</v>
      </c>
      <c r="E99" s="1">
        <f t="shared" si="72"/>
        <v>85</v>
      </c>
      <c r="F99" s="1">
        <f t="shared" si="73"/>
        <v>22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17</v>
      </c>
      <c r="C100" s="3">
        <f t="shared" ref="C100" si="98">$L$3-D98</f>
        <v>93</v>
      </c>
      <c r="D100" s="27">
        <f t="shared" ref="D100" si="99">D99-B100+C100</f>
        <v>161</v>
      </c>
      <c r="E100" s="3">
        <f t="shared" ref="E100" si="100">IF(D100&gt;0,D99-B100+C100,0)</f>
        <v>161</v>
      </c>
      <c r="F100" s="1">
        <f t="shared" ref="F100" si="101">IF(E98-B99-B100&gt;=0,B100,E99)</f>
        <v>17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35</v>
      </c>
      <c r="C101" s="1">
        <v>0</v>
      </c>
      <c r="D101" s="27">
        <f t="shared" ref="D101" si="102">D100-B101</f>
        <v>126</v>
      </c>
      <c r="E101" s="1">
        <f t="shared" ref="E101:E102" si="103">IF(D101&gt;0,D100-B101,0)</f>
        <v>126</v>
      </c>
      <c r="F101" s="1">
        <f t="shared" ref="F101" si="104">IF(D101&gt;=0,B101,E100)</f>
        <v>35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35</v>
      </c>
      <c r="C102" s="1">
        <v>0</v>
      </c>
      <c r="D102" s="27">
        <f t="shared" si="64"/>
        <v>91</v>
      </c>
      <c r="E102" s="1">
        <f t="shared" si="103"/>
        <v>91</v>
      </c>
      <c r="F102" s="1">
        <f t="shared" si="73"/>
        <v>35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12</v>
      </c>
      <c r="C103" s="1">
        <v>0</v>
      </c>
      <c r="D103" s="27">
        <f t="shared" si="64"/>
        <v>79</v>
      </c>
      <c r="E103" s="1">
        <f t="shared" si="72"/>
        <v>79</v>
      </c>
      <c r="F103" s="1">
        <f t="shared" si="73"/>
        <v>12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34</v>
      </c>
      <c r="C104" s="1">
        <v>0</v>
      </c>
      <c r="D104" s="27">
        <f t="shared" si="64"/>
        <v>45</v>
      </c>
      <c r="E104" s="1">
        <f t="shared" si="72"/>
        <v>45</v>
      </c>
      <c r="F104" s="1">
        <f t="shared" si="73"/>
        <v>34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16</v>
      </c>
      <c r="C105" s="1">
        <v>0</v>
      </c>
      <c r="D105" s="27">
        <f t="shared" si="64"/>
        <v>29</v>
      </c>
      <c r="E105" s="1">
        <f t="shared" si="72"/>
        <v>29</v>
      </c>
      <c r="F105" s="1">
        <f t="shared" si="73"/>
        <v>16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44</v>
      </c>
      <c r="C106" s="1">
        <v>0</v>
      </c>
      <c r="D106" s="27">
        <f t="shared" si="64"/>
        <v>-15</v>
      </c>
      <c r="E106" s="1">
        <f t="shared" si="72"/>
        <v>0</v>
      </c>
      <c r="F106" s="1">
        <f t="shared" si="73"/>
        <v>29</v>
      </c>
      <c r="G106" s="1">
        <f t="shared" si="65"/>
        <v>15</v>
      </c>
      <c r="H106" s="1">
        <f t="shared" si="66"/>
        <v>1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22</v>
      </c>
      <c r="C107" s="3">
        <f t="shared" ref="C107" si="106">$L$3-D105</f>
        <v>171</v>
      </c>
      <c r="D107" s="27">
        <f t="shared" ref="D107" si="107">D106-B107+C107</f>
        <v>134</v>
      </c>
      <c r="E107" s="3">
        <f t="shared" ref="E107" si="108">IF(D107&gt;0,D106-B107+C107,0)</f>
        <v>134</v>
      </c>
      <c r="F107" s="1">
        <f t="shared" ref="F107" si="109">IF(E105-B106-B107&gt;=0,B107,E106)</f>
        <v>0</v>
      </c>
      <c r="G107" s="1">
        <f t="shared" si="65"/>
        <v>22</v>
      </c>
      <c r="H107" s="1">
        <f t="shared" si="66"/>
        <v>1</v>
      </c>
      <c r="I107" s="1">
        <f t="shared" si="105"/>
        <v>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18</v>
      </c>
      <c r="C108" s="1">
        <v>0</v>
      </c>
      <c r="D108" s="27">
        <f t="shared" ref="D108" si="110">D107-B108</f>
        <v>116</v>
      </c>
      <c r="E108" s="1">
        <f t="shared" ref="E108:E109" si="111">IF(D108&gt;0,D107-B108,0)</f>
        <v>116</v>
      </c>
      <c r="F108" s="1">
        <f t="shared" ref="F108" si="112">IF(D108&gt;=0,B108,E107)</f>
        <v>18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13</v>
      </c>
      <c r="C109" s="1">
        <v>0</v>
      </c>
      <c r="D109" s="27">
        <f t="shared" si="64"/>
        <v>103</v>
      </c>
      <c r="E109" s="1">
        <f t="shared" si="111"/>
        <v>103</v>
      </c>
      <c r="F109" s="1">
        <f t="shared" si="73"/>
        <v>13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22</v>
      </c>
      <c r="C110" s="1">
        <v>0</v>
      </c>
      <c r="D110" s="27">
        <f t="shared" si="64"/>
        <v>81</v>
      </c>
      <c r="E110" s="1">
        <f t="shared" si="72"/>
        <v>81</v>
      </c>
      <c r="F110" s="1">
        <f t="shared" si="73"/>
        <v>22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18</v>
      </c>
      <c r="C111" s="1">
        <v>0</v>
      </c>
      <c r="D111" s="27">
        <f t="shared" si="64"/>
        <v>63</v>
      </c>
      <c r="E111" s="1">
        <f t="shared" si="72"/>
        <v>63</v>
      </c>
      <c r="F111" s="1">
        <f t="shared" si="73"/>
        <v>18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15</v>
      </c>
      <c r="C112" s="1">
        <v>0</v>
      </c>
      <c r="D112" s="27">
        <f t="shared" si="64"/>
        <v>48</v>
      </c>
      <c r="E112" s="1">
        <f t="shared" si="72"/>
        <v>48</v>
      </c>
      <c r="F112" s="1">
        <f t="shared" si="73"/>
        <v>15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14</v>
      </c>
      <c r="C113" s="1">
        <v>0</v>
      </c>
      <c r="D113" s="27">
        <f t="shared" si="64"/>
        <v>34</v>
      </c>
      <c r="E113" s="1">
        <f t="shared" si="72"/>
        <v>34</v>
      </c>
      <c r="F113" s="1">
        <f t="shared" si="73"/>
        <v>14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20</v>
      </c>
      <c r="C114" s="3">
        <f t="shared" ref="C114" si="113">$L$3-D112</f>
        <v>152</v>
      </c>
      <c r="D114" s="27">
        <f t="shared" ref="D114" si="114">D113-B114+C114</f>
        <v>166</v>
      </c>
      <c r="E114" s="3">
        <f t="shared" ref="E114" si="115">IF(D114&gt;0,D113-B114+C114,0)</f>
        <v>166</v>
      </c>
      <c r="F114" s="1">
        <f t="shared" ref="F114" si="116">IF(E112-B113-B114&gt;=0,B114,E113)</f>
        <v>20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22</v>
      </c>
      <c r="C115" s="1">
        <v>0</v>
      </c>
      <c r="D115" s="27">
        <f t="shared" ref="D115" si="117">D114-B115</f>
        <v>144</v>
      </c>
      <c r="E115" s="1">
        <f t="shared" ref="E115:E116" si="118">IF(D115&gt;0,D114-B115,0)</f>
        <v>144</v>
      </c>
      <c r="F115" s="1">
        <f t="shared" ref="F115" si="119">IF(D115&gt;=0,B115,E114)</f>
        <v>22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24</v>
      </c>
      <c r="C116" s="1">
        <v>0</v>
      </c>
      <c r="D116" s="27">
        <f t="shared" si="64"/>
        <v>120</v>
      </c>
      <c r="E116" s="1">
        <f t="shared" si="118"/>
        <v>120</v>
      </c>
      <c r="F116" s="1">
        <f t="shared" si="73"/>
        <v>24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26</v>
      </c>
      <c r="C117" s="1">
        <v>0</v>
      </c>
      <c r="D117" s="27">
        <f t="shared" si="64"/>
        <v>94</v>
      </c>
      <c r="E117" s="1">
        <f t="shared" si="72"/>
        <v>94</v>
      </c>
      <c r="F117" s="1">
        <f t="shared" si="73"/>
        <v>26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23</v>
      </c>
      <c r="C118" s="1">
        <v>0</v>
      </c>
      <c r="D118" s="27">
        <f t="shared" si="64"/>
        <v>71</v>
      </c>
      <c r="E118" s="1">
        <f t="shared" si="72"/>
        <v>71</v>
      </c>
      <c r="F118" s="1">
        <f t="shared" si="73"/>
        <v>23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13</v>
      </c>
      <c r="C119" s="1">
        <v>0</v>
      </c>
      <c r="D119" s="27">
        <f t="shared" si="64"/>
        <v>58</v>
      </c>
      <c r="E119" s="1">
        <f t="shared" si="72"/>
        <v>58</v>
      </c>
      <c r="F119" s="1">
        <f t="shared" si="73"/>
        <v>13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4</v>
      </c>
      <c r="C120" s="1">
        <v>0</v>
      </c>
      <c r="D120" s="27">
        <f t="shared" si="64"/>
        <v>54</v>
      </c>
      <c r="E120" s="1">
        <f t="shared" si="72"/>
        <v>54</v>
      </c>
      <c r="F120" s="1">
        <f t="shared" si="73"/>
        <v>4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2</v>
      </c>
      <c r="C121" s="3">
        <f t="shared" ref="C121" si="121">$L$3-D119</f>
        <v>142</v>
      </c>
      <c r="D121" s="27">
        <f t="shared" ref="D121" si="122">D120-B121+C121</f>
        <v>194</v>
      </c>
      <c r="E121" s="3">
        <f t="shared" ref="E121" si="123">IF(D121&gt;0,D120-B121+C121,0)</f>
        <v>194</v>
      </c>
      <c r="F121" s="1">
        <f t="shared" ref="F121" si="124">IF(E119-B120-B121&gt;=0,B121,E120)</f>
        <v>2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15</v>
      </c>
      <c r="C122" s="1">
        <v>0</v>
      </c>
      <c r="D122" s="27">
        <f t="shared" ref="D122" si="125">D121-B122</f>
        <v>179</v>
      </c>
      <c r="E122" s="1">
        <f t="shared" ref="E122:E123" si="126">IF(D122&gt;0,D121-B122,0)</f>
        <v>179</v>
      </c>
      <c r="F122" s="1">
        <f t="shared" ref="F122" si="127">IF(D122&gt;=0,B122,E121)</f>
        <v>15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21</v>
      </c>
      <c r="C123" s="1">
        <v>0</v>
      </c>
      <c r="D123" s="27">
        <f t="shared" si="64"/>
        <v>158</v>
      </c>
      <c r="E123" s="1">
        <f t="shared" si="126"/>
        <v>158</v>
      </c>
      <c r="F123" s="1">
        <f t="shared" si="73"/>
        <v>21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30</v>
      </c>
      <c r="C124" s="1">
        <v>0</v>
      </c>
      <c r="D124" s="27">
        <f t="shared" si="64"/>
        <v>128</v>
      </c>
      <c r="E124" s="1">
        <f t="shared" si="72"/>
        <v>128</v>
      </c>
      <c r="F124" s="1">
        <f t="shared" si="73"/>
        <v>30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22</v>
      </c>
      <c r="C125" s="1">
        <v>0</v>
      </c>
      <c r="D125" s="27">
        <f t="shared" si="64"/>
        <v>106</v>
      </c>
      <c r="E125" s="1">
        <f t="shared" si="72"/>
        <v>106</v>
      </c>
      <c r="F125" s="1">
        <f t="shared" si="73"/>
        <v>22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13</v>
      </c>
      <c r="C126" s="1">
        <v>0</v>
      </c>
      <c r="D126" s="27">
        <f t="shared" si="64"/>
        <v>93</v>
      </c>
      <c r="E126" s="1">
        <f t="shared" si="72"/>
        <v>93</v>
      </c>
      <c r="F126" s="1">
        <f t="shared" si="73"/>
        <v>13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19</v>
      </c>
      <c r="C127" s="1">
        <v>0</v>
      </c>
      <c r="D127" s="27">
        <f t="shared" si="64"/>
        <v>74</v>
      </c>
      <c r="E127" s="1">
        <f t="shared" si="72"/>
        <v>74</v>
      </c>
      <c r="F127" s="1">
        <f t="shared" si="73"/>
        <v>19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16</v>
      </c>
      <c r="C128" s="3">
        <f t="shared" ref="C128" si="129">$L$3-D126</f>
        <v>107</v>
      </c>
      <c r="D128" s="27">
        <f t="shared" ref="D128" si="130">D127-B128+C128</f>
        <v>165</v>
      </c>
      <c r="E128" s="3">
        <f t="shared" ref="E128" si="131">IF(D128&gt;0,D127-B128+C128,0)</f>
        <v>165</v>
      </c>
      <c r="F128" s="1">
        <f t="shared" ref="F128" si="132">IF(E126-B127-B128&gt;=0,B128,E127)</f>
        <v>16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12</v>
      </c>
      <c r="C129" s="1">
        <v>0</v>
      </c>
      <c r="D129" s="27">
        <f t="shared" ref="D129" si="133">D128-B129</f>
        <v>153</v>
      </c>
      <c r="E129" s="1">
        <f t="shared" ref="E129:E130" si="134">IF(D129&gt;0,D128-B129,0)</f>
        <v>153</v>
      </c>
      <c r="F129" s="1">
        <f t="shared" ref="F129" si="135">IF(D129&gt;=0,B129,E128)</f>
        <v>12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18</v>
      </c>
      <c r="C130" s="1">
        <v>0</v>
      </c>
      <c r="D130" s="27">
        <f t="shared" si="64"/>
        <v>135</v>
      </c>
      <c r="E130" s="1">
        <f t="shared" si="134"/>
        <v>135</v>
      </c>
      <c r="F130" s="1">
        <f t="shared" si="73"/>
        <v>18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23</v>
      </c>
      <c r="C131" s="1">
        <v>0</v>
      </c>
      <c r="D131" s="27">
        <f t="shared" si="64"/>
        <v>112</v>
      </c>
      <c r="E131" s="1">
        <f t="shared" si="72"/>
        <v>112</v>
      </c>
      <c r="F131" s="1">
        <f t="shared" si="73"/>
        <v>23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18</v>
      </c>
      <c r="C132" s="1">
        <v>0</v>
      </c>
      <c r="D132" s="27">
        <f t="shared" ref="D132:D195" si="136">D131-B132</f>
        <v>94</v>
      </c>
      <c r="E132" s="1">
        <f t="shared" si="72"/>
        <v>94</v>
      </c>
      <c r="F132" s="1">
        <f t="shared" si="73"/>
        <v>18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35</v>
      </c>
      <c r="C133" s="1">
        <v>0</v>
      </c>
      <c r="D133" s="27">
        <f t="shared" si="136"/>
        <v>59</v>
      </c>
      <c r="E133" s="1">
        <f t="shared" si="72"/>
        <v>59</v>
      </c>
      <c r="F133" s="1">
        <f t="shared" si="73"/>
        <v>35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25</v>
      </c>
      <c r="C134" s="1">
        <v>0</v>
      </c>
      <c r="D134" s="27">
        <f t="shared" si="136"/>
        <v>34</v>
      </c>
      <c r="E134" s="1">
        <f t="shared" si="72"/>
        <v>34</v>
      </c>
      <c r="F134" s="1">
        <f t="shared" si="73"/>
        <v>25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25</v>
      </c>
      <c r="C135" s="3">
        <f t="shared" ref="C135" si="139">$L$3-D133</f>
        <v>141</v>
      </c>
      <c r="D135" s="27">
        <f t="shared" ref="D135" si="140">D134-B135+C135</f>
        <v>150</v>
      </c>
      <c r="E135" s="3">
        <f t="shared" ref="E135" si="141">IF(D135&gt;0,D134-B135+C135,0)</f>
        <v>150</v>
      </c>
      <c r="F135" s="1">
        <f t="shared" ref="F135" si="142">IF(E133-B134-B135&gt;=0,B135,E134)</f>
        <v>25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14</v>
      </c>
      <c r="C136" s="1">
        <v>0</v>
      </c>
      <c r="D136" s="27">
        <f t="shared" ref="D136" si="143">D135-B136</f>
        <v>136</v>
      </c>
      <c r="E136" s="1">
        <f t="shared" ref="E136:E197" si="144">IF(D136&gt;0,D135-B136,0)</f>
        <v>136</v>
      </c>
      <c r="F136" s="1">
        <f t="shared" ref="F136:F197" si="145">IF(D136&gt;=0,B136,E135)</f>
        <v>14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17</v>
      </c>
      <c r="C137" s="1">
        <v>0</v>
      </c>
      <c r="D137" s="27">
        <f t="shared" si="136"/>
        <v>119</v>
      </c>
      <c r="E137" s="1">
        <f t="shared" si="144"/>
        <v>119</v>
      </c>
      <c r="F137" s="1">
        <f t="shared" si="145"/>
        <v>17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23</v>
      </c>
      <c r="C138" s="1">
        <v>0</v>
      </c>
      <c r="D138" s="27">
        <f t="shared" si="136"/>
        <v>96</v>
      </c>
      <c r="E138" s="1">
        <f t="shared" si="144"/>
        <v>96</v>
      </c>
      <c r="F138" s="1">
        <f t="shared" si="145"/>
        <v>23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8</v>
      </c>
      <c r="C139" s="1">
        <v>0</v>
      </c>
      <c r="D139" s="27">
        <f t="shared" si="136"/>
        <v>88</v>
      </c>
      <c r="E139" s="1">
        <f t="shared" si="144"/>
        <v>88</v>
      </c>
      <c r="F139" s="1">
        <f t="shared" si="145"/>
        <v>8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25</v>
      </c>
      <c r="C140" s="1">
        <v>0</v>
      </c>
      <c r="D140" s="27">
        <f t="shared" si="136"/>
        <v>63</v>
      </c>
      <c r="E140" s="1">
        <f t="shared" si="144"/>
        <v>63</v>
      </c>
      <c r="F140" s="1">
        <f t="shared" si="145"/>
        <v>25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28</v>
      </c>
      <c r="C141" s="1">
        <v>0</v>
      </c>
      <c r="D141" s="27">
        <f t="shared" si="136"/>
        <v>35</v>
      </c>
      <c r="E141" s="1">
        <f t="shared" si="144"/>
        <v>35</v>
      </c>
      <c r="F141" s="1">
        <f t="shared" si="145"/>
        <v>28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23</v>
      </c>
      <c r="C142" s="3">
        <f t="shared" ref="C142" si="147">$L$3-D140</f>
        <v>137</v>
      </c>
      <c r="D142" s="27">
        <f t="shared" ref="D142" si="148">D141-B142+C142</f>
        <v>149</v>
      </c>
      <c r="E142" s="3">
        <f t="shared" ref="E142" si="149">IF(D142&gt;0,D141-B142+C142,0)</f>
        <v>149</v>
      </c>
      <c r="F142" s="1">
        <f t="shared" ref="F142" si="150">IF(E140-B141-B142&gt;=0,B142,E141)</f>
        <v>23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9</v>
      </c>
      <c r="C143" s="1">
        <v>0</v>
      </c>
      <c r="D143" s="27">
        <f t="shared" ref="D143" si="151">D142-B143</f>
        <v>140</v>
      </c>
      <c r="E143" s="1">
        <f t="shared" ref="E143:E144" si="152">IF(D143&gt;0,D142-B143,0)</f>
        <v>140</v>
      </c>
      <c r="F143" s="1">
        <f t="shared" ref="F143" si="153">IF(D143&gt;=0,B143,E142)</f>
        <v>9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25</v>
      </c>
      <c r="C144" s="1">
        <v>0</v>
      </c>
      <c r="D144" s="27">
        <f t="shared" si="136"/>
        <v>115</v>
      </c>
      <c r="E144" s="1">
        <f t="shared" si="152"/>
        <v>115</v>
      </c>
      <c r="F144" s="1">
        <f t="shared" si="145"/>
        <v>25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20</v>
      </c>
      <c r="C145" s="1">
        <v>0</v>
      </c>
      <c r="D145" s="27">
        <f t="shared" si="136"/>
        <v>95</v>
      </c>
      <c r="E145" s="1">
        <f t="shared" si="144"/>
        <v>95</v>
      </c>
      <c r="F145" s="1">
        <f t="shared" si="145"/>
        <v>20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16</v>
      </c>
      <c r="C146" s="1">
        <v>0</v>
      </c>
      <c r="D146" s="27">
        <f t="shared" si="136"/>
        <v>79</v>
      </c>
      <c r="E146" s="1">
        <f t="shared" si="144"/>
        <v>79</v>
      </c>
      <c r="F146" s="1">
        <f t="shared" si="145"/>
        <v>16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37</v>
      </c>
      <c r="C147" s="1">
        <v>0</v>
      </c>
      <c r="D147" s="27">
        <f t="shared" si="136"/>
        <v>42</v>
      </c>
      <c r="E147" s="1">
        <f t="shared" si="144"/>
        <v>42</v>
      </c>
      <c r="F147" s="1">
        <f t="shared" si="145"/>
        <v>37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16</v>
      </c>
      <c r="C148" s="1">
        <v>0</v>
      </c>
      <c r="D148" s="27">
        <f t="shared" si="136"/>
        <v>26</v>
      </c>
      <c r="E148" s="1">
        <f t="shared" si="144"/>
        <v>26</v>
      </c>
      <c r="F148" s="1">
        <f t="shared" si="145"/>
        <v>16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40</v>
      </c>
      <c r="C149" s="3">
        <f t="shared" ref="C149" si="155">$L$3-D147</f>
        <v>158</v>
      </c>
      <c r="D149" s="27">
        <f t="shared" ref="D149" si="156">D148-B149+C149</f>
        <v>144</v>
      </c>
      <c r="E149" s="3">
        <f t="shared" ref="E149" si="157">IF(D149&gt;0,D148-B149+C149,0)</f>
        <v>144</v>
      </c>
      <c r="F149" s="1">
        <f t="shared" ref="F149" si="158">IF(E147-B148-B149&gt;=0,B149,E148)</f>
        <v>26</v>
      </c>
      <c r="G149" s="1">
        <f t="shared" si="137"/>
        <v>14</v>
      </c>
      <c r="H149" s="1">
        <f t="shared" si="138"/>
        <v>1</v>
      </c>
      <c r="I149" s="1">
        <f t="shared" si="154"/>
        <v>1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7</v>
      </c>
      <c r="C150" s="1">
        <v>0</v>
      </c>
      <c r="D150" s="27">
        <f t="shared" ref="D150" si="159">D149-B150</f>
        <v>137</v>
      </c>
      <c r="E150" s="1">
        <f t="shared" ref="E150:E151" si="160">IF(D150&gt;0,D149-B150,0)</f>
        <v>137</v>
      </c>
      <c r="F150" s="1">
        <f t="shared" ref="F150" si="161">IF(D150&gt;=0,B150,E149)</f>
        <v>7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16</v>
      </c>
      <c r="C151" s="1">
        <v>0</v>
      </c>
      <c r="D151" s="27">
        <f t="shared" si="136"/>
        <v>121</v>
      </c>
      <c r="E151" s="1">
        <f t="shared" si="160"/>
        <v>121</v>
      </c>
      <c r="F151" s="1">
        <f t="shared" si="145"/>
        <v>16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18</v>
      </c>
      <c r="C152" s="1">
        <v>0</v>
      </c>
      <c r="D152" s="27">
        <f t="shared" si="136"/>
        <v>103</v>
      </c>
      <c r="E152" s="1">
        <f t="shared" si="144"/>
        <v>103</v>
      </c>
      <c r="F152" s="1">
        <f t="shared" si="145"/>
        <v>18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10</v>
      </c>
      <c r="C153" s="1">
        <v>0</v>
      </c>
      <c r="D153" s="27">
        <f t="shared" si="136"/>
        <v>93</v>
      </c>
      <c r="E153" s="1">
        <f t="shared" si="144"/>
        <v>93</v>
      </c>
      <c r="F153" s="1">
        <f t="shared" si="145"/>
        <v>10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22</v>
      </c>
      <c r="C154" s="1">
        <v>0</v>
      </c>
      <c r="D154" s="27">
        <f t="shared" si="136"/>
        <v>71</v>
      </c>
      <c r="E154" s="1">
        <f t="shared" si="144"/>
        <v>71</v>
      </c>
      <c r="F154" s="1">
        <f t="shared" si="145"/>
        <v>22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11</v>
      </c>
      <c r="C155" s="1">
        <v>0</v>
      </c>
      <c r="D155" s="27">
        <f t="shared" si="136"/>
        <v>60</v>
      </c>
      <c r="E155" s="1">
        <f t="shared" si="144"/>
        <v>60</v>
      </c>
      <c r="F155" s="1">
        <f t="shared" si="145"/>
        <v>11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9</v>
      </c>
      <c r="C156" s="3">
        <f t="shared" ref="C156" si="162">$L$3-D154</f>
        <v>129</v>
      </c>
      <c r="D156" s="27">
        <f t="shared" ref="D156" si="163">D155-B156+C156</f>
        <v>180</v>
      </c>
      <c r="E156" s="3">
        <f t="shared" ref="E156" si="164">IF(D156&gt;0,D155-B156+C156,0)</f>
        <v>180</v>
      </c>
      <c r="F156" s="1">
        <f t="shared" ref="F156" si="165">IF(E154-B155-B156&gt;=0,B156,E155)</f>
        <v>9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18</v>
      </c>
      <c r="C157" s="1">
        <v>0</v>
      </c>
      <c r="D157" s="27">
        <f t="shared" ref="D157" si="167">D156-B157</f>
        <v>162</v>
      </c>
      <c r="E157" s="1">
        <f t="shared" ref="E157:E158" si="168">IF(D157&gt;0,D156-B157,0)</f>
        <v>162</v>
      </c>
      <c r="F157" s="1">
        <f t="shared" ref="F157" si="169">IF(D157&gt;=0,B157,E156)</f>
        <v>18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12</v>
      </c>
      <c r="C158" s="1">
        <v>0</v>
      </c>
      <c r="D158" s="27">
        <f t="shared" si="136"/>
        <v>150</v>
      </c>
      <c r="E158" s="1">
        <f t="shared" si="168"/>
        <v>150</v>
      </c>
      <c r="F158" s="1">
        <f t="shared" si="145"/>
        <v>12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36</v>
      </c>
      <c r="C159" s="1">
        <v>0</v>
      </c>
      <c r="D159" s="27">
        <f t="shared" si="136"/>
        <v>114</v>
      </c>
      <c r="E159" s="1">
        <f t="shared" si="144"/>
        <v>114</v>
      </c>
      <c r="F159" s="1">
        <f t="shared" si="145"/>
        <v>36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20</v>
      </c>
      <c r="C160" s="1">
        <v>0</v>
      </c>
      <c r="D160" s="27">
        <f t="shared" si="136"/>
        <v>94</v>
      </c>
      <c r="E160" s="1">
        <f t="shared" si="144"/>
        <v>94</v>
      </c>
      <c r="F160" s="1">
        <f t="shared" si="145"/>
        <v>20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21</v>
      </c>
      <c r="C161" s="1">
        <v>0</v>
      </c>
      <c r="D161" s="27">
        <f t="shared" si="136"/>
        <v>73</v>
      </c>
      <c r="E161" s="1">
        <f t="shared" si="144"/>
        <v>73</v>
      </c>
      <c r="F161" s="1">
        <f t="shared" si="145"/>
        <v>21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14</v>
      </c>
      <c r="C162" s="1">
        <v>0</v>
      </c>
      <c r="D162" s="27">
        <f t="shared" si="136"/>
        <v>59</v>
      </c>
      <c r="E162" s="1">
        <f t="shared" si="144"/>
        <v>59</v>
      </c>
      <c r="F162" s="1">
        <f t="shared" si="145"/>
        <v>14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28</v>
      </c>
      <c r="C163" s="3">
        <f t="shared" ref="C163" si="170">$L$3-D161</f>
        <v>127</v>
      </c>
      <c r="D163" s="27">
        <f t="shared" ref="D163" si="171">D162-B163+C163</f>
        <v>158</v>
      </c>
      <c r="E163" s="3">
        <f t="shared" ref="E163" si="172">IF(D163&gt;0,D162-B163+C163,0)</f>
        <v>158</v>
      </c>
      <c r="F163" s="1">
        <f t="shared" ref="F163" si="173">IF(E161-B162-B163&gt;=0,B163,E162)</f>
        <v>28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17</v>
      </c>
      <c r="C164" s="1">
        <v>0</v>
      </c>
      <c r="D164" s="27">
        <f t="shared" ref="D164" si="174">D163-B164</f>
        <v>141</v>
      </c>
      <c r="E164" s="1">
        <f t="shared" ref="E164:E165" si="175">IF(D164&gt;0,D163-B164,0)</f>
        <v>141</v>
      </c>
      <c r="F164" s="1">
        <f t="shared" ref="F164" si="176">IF(D164&gt;=0,B164,E163)</f>
        <v>17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26</v>
      </c>
      <c r="C165" s="1">
        <v>0</v>
      </c>
      <c r="D165" s="27">
        <f t="shared" si="136"/>
        <v>115</v>
      </c>
      <c r="E165" s="1">
        <f t="shared" si="175"/>
        <v>115</v>
      </c>
      <c r="F165" s="1">
        <f t="shared" si="145"/>
        <v>26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12</v>
      </c>
      <c r="C166" s="1">
        <v>0</v>
      </c>
      <c r="D166" s="27">
        <f t="shared" si="136"/>
        <v>103</v>
      </c>
      <c r="E166" s="1">
        <f t="shared" si="144"/>
        <v>103</v>
      </c>
      <c r="F166" s="1">
        <f t="shared" si="145"/>
        <v>12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16</v>
      </c>
      <c r="C167" s="1">
        <v>0</v>
      </c>
      <c r="D167" s="27">
        <f t="shared" si="136"/>
        <v>87</v>
      </c>
      <c r="E167" s="1">
        <f t="shared" si="144"/>
        <v>87</v>
      </c>
      <c r="F167" s="1">
        <f t="shared" si="145"/>
        <v>16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4</v>
      </c>
      <c r="C168" s="1">
        <v>0</v>
      </c>
      <c r="D168" s="27">
        <f t="shared" si="136"/>
        <v>83</v>
      </c>
      <c r="E168" s="1">
        <f t="shared" si="144"/>
        <v>83</v>
      </c>
      <c r="F168" s="1">
        <f t="shared" si="145"/>
        <v>4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5</v>
      </c>
      <c r="C169" s="1">
        <v>0</v>
      </c>
      <c r="D169" s="27">
        <f t="shared" si="136"/>
        <v>78</v>
      </c>
      <c r="E169" s="1">
        <f t="shared" si="144"/>
        <v>78</v>
      </c>
      <c r="F169" s="1">
        <f t="shared" si="145"/>
        <v>5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21</v>
      </c>
      <c r="C170" s="3">
        <f t="shared" ref="C170" si="178">$L$3-D168</f>
        <v>117</v>
      </c>
      <c r="D170" s="27">
        <f t="shared" ref="D170" si="179">D169-B170+C170</f>
        <v>174</v>
      </c>
      <c r="E170" s="3">
        <f t="shared" ref="E170" si="180">IF(D170&gt;0,D169-B170+C170,0)</f>
        <v>174</v>
      </c>
      <c r="F170" s="1">
        <f t="shared" ref="F170" si="181">IF(E168-B169-B170&gt;=0,B170,E169)</f>
        <v>21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28</v>
      </c>
      <c r="C171" s="1">
        <v>0</v>
      </c>
      <c r="D171" s="27">
        <f t="shared" ref="D171" si="182">D170-B171</f>
        <v>146</v>
      </c>
      <c r="E171" s="1">
        <f t="shared" ref="E171:E172" si="183">IF(D171&gt;0,D170-B171,0)</f>
        <v>146</v>
      </c>
      <c r="F171" s="1">
        <f t="shared" ref="F171" si="184">IF(D171&gt;=0,B171,E170)</f>
        <v>28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13</v>
      </c>
      <c r="C172" s="1">
        <v>0</v>
      </c>
      <c r="D172" s="27">
        <f t="shared" si="136"/>
        <v>133</v>
      </c>
      <c r="E172" s="1">
        <f t="shared" si="183"/>
        <v>133</v>
      </c>
      <c r="F172" s="1">
        <f t="shared" si="145"/>
        <v>13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22</v>
      </c>
      <c r="C173" s="1">
        <v>0</v>
      </c>
      <c r="D173" s="27">
        <f t="shared" si="136"/>
        <v>111</v>
      </c>
      <c r="E173" s="1">
        <f t="shared" si="144"/>
        <v>111</v>
      </c>
      <c r="F173" s="1">
        <f t="shared" si="145"/>
        <v>22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19</v>
      </c>
      <c r="C174" s="1">
        <v>0</v>
      </c>
      <c r="D174" s="27">
        <f t="shared" si="136"/>
        <v>92</v>
      </c>
      <c r="E174" s="1">
        <f t="shared" si="144"/>
        <v>92</v>
      </c>
      <c r="F174" s="1">
        <f t="shared" si="145"/>
        <v>19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14</v>
      </c>
      <c r="C175" s="1">
        <v>0</v>
      </c>
      <c r="D175" s="27">
        <f t="shared" si="136"/>
        <v>78</v>
      </c>
      <c r="E175" s="1">
        <f t="shared" si="144"/>
        <v>78</v>
      </c>
      <c r="F175" s="1">
        <f t="shared" si="145"/>
        <v>14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21</v>
      </c>
      <c r="C176" s="1">
        <v>0</v>
      </c>
      <c r="D176" s="27">
        <f t="shared" si="136"/>
        <v>57</v>
      </c>
      <c r="E176" s="1">
        <f t="shared" si="144"/>
        <v>57</v>
      </c>
      <c r="F176" s="1">
        <f t="shared" si="145"/>
        <v>21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28</v>
      </c>
      <c r="C177" s="3">
        <f t="shared" ref="C177" si="185">$L$3-D175</f>
        <v>122</v>
      </c>
      <c r="D177" s="27">
        <f t="shared" ref="D177" si="186">D176-B177+C177</f>
        <v>151</v>
      </c>
      <c r="E177" s="3">
        <f t="shared" ref="E177" si="187">IF(D177&gt;0,D176-B177+C177,0)</f>
        <v>151</v>
      </c>
      <c r="F177" s="1">
        <f t="shared" ref="F177" si="188">IF(E175-B176-B177&gt;=0,B177,E176)</f>
        <v>28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22</v>
      </c>
      <c r="C178" s="1">
        <v>0</v>
      </c>
      <c r="D178" s="27">
        <f t="shared" ref="D178" si="190">D177-B178</f>
        <v>129</v>
      </c>
      <c r="E178" s="1">
        <f t="shared" ref="E178:E179" si="191">IF(D178&gt;0,D177-B178,0)</f>
        <v>129</v>
      </c>
      <c r="F178" s="1">
        <f t="shared" ref="F178" si="192">IF(D178&gt;=0,B178,E177)</f>
        <v>22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30</v>
      </c>
      <c r="C179" s="1">
        <v>0</v>
      </c>
      <c r="D179" s="27">
        <f t="shared" si="136"/>
        <v>99</v>
      </c>
      <c r="E179" s="1">
        <f t="shared" si="191"/>
        <v>99</v>
      </c>
      <c r="F179" s="1">
        <f t="shared" si="145"/>
        <v>30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20</v>
      </c>
      <c r="C180" s="1">
        <v>0</v>
      </c>
      <c r="D180" s="27">
        <f t="shared" si="136"/>
        <v>79</v>
      </c>
      <c r="E180" s="1">
        <f t="shared" si="144"/>
        <v>79</v>
      </c>
      <c r="F180" s="1">
        <f t="shared" si="145"/>
        <v>20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24</v>
      </c>
      <c r="C181" s="1">
        <v>0</v>
      </c>
      <c r="D181" s="27">
        <f t="shared" si="136"/>
        <v>55</v>
      </c>
      <c r="E181" s="1">
        <f t="shared" si="144"/>
        <v>55</v>
      </c>
      <c r="F181" s="1">
        <f t="shared" si="145"/>
        <v>24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13</v>
      </c>
      <c r="C182" s="1">
        <v>0</v>
      </c>
      <c r="D182" s="27">
        <f t="shared" si="136"/>
        <v>42</v>
      </c>
      <c r="E182" s="1">
        <f t="shared" si="144"/>
        <v>42</v>
      </c>
      <c r="F182" s="1">
        <f t="shared" si="145"/>
        <v>13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8</v>
      </c>
      <c r="C183" s="1">
        <v>0</v>
      </c>
      <c r="D183" s="27">
        <f t="shared" si="136"/>
        <v>34</v>
      </c>
      <c r="E183" s="1">
        <f t="shared" si="144"/>
        <v>34</v>
      </c>
      <c r="F183" s="1">
        <f t="shared" si="145"/>
        <v>8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22</v>
      </c>
      <c r="C184" s="3">
        <f t="shared" ref="C184" si="193">$L$3-D182</f>
        <v>158</v>
      </c>
      <c r="D184" s="27">
        <f t="shared" ref="D184" si="194">D183-B184+C184</f>
        <v>170</v>
      </c>
      <c r="E184" s="3">
        <f t="shared" ref="E184" si="195">IF(D184&gt;0,D183-B184+C184,0)</f>
        <v>170</v>
      </c>
      <c r="F184" s="1">
        <f t="shared" ref="F184" si="196">IF(E182-B183-B184&gt;=0,B184,E183)</f>
        <v>22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15</v>
      </c>
      <c r="C185" s="1">
        <v>0</v>
      </c>
      <c r="D185" s="27">
        <f t="shared" ref="D185" si="197">D184-B185</f>
        <v>155</v>
      </c>
      <c r="E185" s="1">
        <f t="shared" ref="E185:E186" si="198">IF(D185&gt;0,D184-B185,0)</f>
        <v>155</v>
      </c>
      <c r="F185" s="1">
        <f t="shared" ref="F185" si="199">IF(D185&gt;=0,B185,E184)</f>
        <v>15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21</v>
      </c>
      <c r="C186" s="1">
        <v>0</v>
      </c>
      <c r="D186" s="27">
        <f t="shared" si="136"/>
        <v>134</v>
      </c>
      <c r="E186" s="1">
        <f t="shared" si="198"/>
        <v>134</v>
      </c>
      <c r="F186" s="1">
        <f t="shared" si="145"/>
        <v>21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20</v>
      </c>
      <c r="C187" s="1">
        <v>0</v>
      </c>
      <c r="D187" s="27">
        <f t="shared" si="136"/>
        <v>114</v>
      </c>
      <c r="E187" s="1">
        <f t="shared" si="144"/>
        <v>114</v>
      </c>
      <c r="F187" s="1">
        <f t="shared" si="145"/>
        <v>20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19</v>
      </c>
      <c r="C188" s="1">
        <v>0</v>
      </c>
      <c r="D188" s="27">
        <f t="shared" si="136"/>
        <v>95</v>
      </c>
      <c r="E188" s="1">
        <f t="shared" si="144"/>
        <v>95</v>
      </c>
      <c r="F188" s="1">
        <f t="shared" si="145"/>
        <v>19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34</v>
      </c>
      <c r="C189" s="1">
        <v>0</v>
      </c>
      <c r="D189" s="27">
        <f t="shared" si="136"/>
        <v>61</v>
      </c>
      <c r="E189" s="1">
        <f t="shared" si="144"/>
        <v>61</v>
      </c>
      <c r="F189" s="1">
        <f t="shared" si="145"/>
        <v>34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21</v>
      </c>
      <c r="C190" s="1">
        <v>0</v>
      </c>
      <c r="D190" s="27">
        <f t="shared" si="136"/>
        <v>40</v>
      </c>
      <c r="E190" s="1">
        <f t="shared" si="144"/>
        <v>40</v>
      </c>
      <c r="F190" s="1">
        <f t="shared" si="145"/>
        <v>21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22</v>
      </c>
      <c r="C191" s="3">
        <f t="shared" ref="C191" si="200">$L$3-D189</f>
        <v>139</v>
      </c>
      <c r="D191" s="27">
        <f t="shared" ref="D191" si="201">D190-B191+C191</f>
        <v>157</v>
      </c>
      <c r="E191" s="3">
        <f t="shared" ref="E191" si="202">IF(D191&gt;0,D190-B191+C191,0)</f>
        <v>157</v>
      </c>
      <c r="F191" s="1">
        <f t="shared" ref="F191" si="203">IF(E189-B190-B191&gt;=0,B191,E190)</f>
        <v>22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29</v>
      </c>
      <c r="C192" s="1">
        <v>0</v>
      </c>
      <c r="D192" s="27">
        <f t="shared" ref="D192" si="204">D191-B192</f>
        <v>128</v>
      </c>
      <c r="E192" s="1">
        <f t="shared" ref="E192:E193" si="205">IF(D192&gt;0,D191-B192,0)</f>
        <v>128</v>
      </c>
      <c r="F192" s="1">
        <f t="shared" ref="F192" si="206">IF(D192&gt;=0,B192,E191)</f>
        <v>29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13</v>
      </c>
      <c r="C193" s="1">
        <v>0</v>
      </c>
      <c r="D193" s="27">
        <f t="shared" si="136"/>
        <v>115</v>
      </c>
      <c r="E193" s="1">
        <f t="shared" si="205"/>
        <v>115</v>
      </c>
      <c r="F193" s="1">
        <f t="shared" si="145"/>
        <v>13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17</v>
      </c>
      <c r="C194" s="1">
        <v>0</v>
      </c>
      <c r="D194" s="27">
        <f t="shared" si="136"/>
        <v>98</v>
      </c>
      <c r="E194" s="1">
        <f t="shared" si="144"/>
        <v>98</v>
      </c>
      <c r="F194" s="1">
        <f t="shared" si="145"/>
        <v>17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27</v>
      </c>
      <c r="C195" s="1">
        <v>0</v>
      </c>
      <c r="D195" s="27">
        <f t="shared" si="136"/>
        <v>71</v>
      </c>
      <c r="E195" s="1">
        <f t="shared" si="144"/>
        <v>71</v>
      </c>
      <c r="F195" s="1">
        <f t="shared" si="145"/>
        <v>27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14</v>
      </c>
      <c r="C196" s="1">
        <v>0</v>
      </c>
      <c r="D196" s="27">
        <f t="shared" ref="D196:D246" si="207">D195-B196</f>
        <v>57</v>
      </c>
      <c r="E196" s="1">
        <f t="shared" si="144"/>
        <v>57</v>
      </c>
      <c r="F196" s="1">
        <f t="shared" si="145"/>
        <v>14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15</v>
      </c>
      <c r="C197" s="1">
        <v>0</v>
      </c>
      <c r="D197" s="27">
        <f t="shared" si="207"/>
        <v>42</v>
      </c>
      <c r="E197" s="1">
        <f t="shared" si="144"/>
        <v>42</v>
      </c>
      <c r="F197" s="1">
        <f t="shared" si="145"/>
        <v>15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18</v>
      </c>
      <c r="C198" s="3">
        <f t="shared" ref="C198" si="210">$L$3-D196</f>
        <v>143</v>
      </c>
      <c r="D198" s="27">
        <f t="shared" ref="D198" si="211">D197-B198+C198</f>
        <v>167</v>
      </c>
      <c r="E198" s="3">
        <f t="shared" ref="E198" si="212">IF(D198&gt;0,D197-B198+C198,0)</f>
        <v>167</v>
      </c>
      <c r="F198" s="1">
        <f t="shared" ref="F198" si="213">IF(E196-B197-B198&gt;=0,B198,E197)</f>
        <v>18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25</v>
      </c>
      <c r="C199" s="1">
        <v>0</v>
      </c>
      <c r="D199" s="27">
        <f t="shared" ref="D199" si="214">D198-B199</f>
        <v>142</v>
      </c>
      <c r="E199" s="1">
        <f t="shared" ref="E199:E246" si="215">IF(D199&gt;0,D198-B199,0)</f>
        <v>142</v>
      </c>
      <c r="F199" s="1">
        <f t="shared" ref="F199:F246" si="216">IF(D199&gt;=0,B199,E198)</f>
        <v>25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27</v>
      </c>
      <c r="C200" s="1">
        <v>0</v>
      </c>
      <c r="D200" s="27">
        <f t="shared" si="207"/>
        <v>115</v>
      </c>
      <c r="E200" s="1">
        <f t="shared" si="215"/>
        <v>115</v>
      </c>
      <c r="F200" s="1">
        <f t="shared" si="216"/>
        <v>27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14</v>
      </c>
      <c r="C201" s="1">
        <v>0</v>
      </c>
      <c r="D201" s="27">
        <f t="shared" si="207"/>
        <v>101</v>
      </c>
      <c r="E201" s="1">
        <f t="shared" si="215"/>
        <v>101</v>
      </c>
      <c r="F201" s="1">
        <f t="shared" si="216"/>
        <v>14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25</v>
      </c>
      <c r="C202" s="1">
        <v>0</v>
      </c>
      <c r="D202" s="27">
        <f t="shared" si="207"/>
        <v>76</v>
      </c>
      <c r="E202" s="1">
        <f t="shared" si="215"/>
        <v>76</v>
      </c>
      <c r="F202" s="1">
        <f t="shared" si="216"/>
        <v>25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42</v>
      </c>
      <c r="C203" s="1">
        <v>0</v>
      </c>
      <c r="D203" s="27">
        <f t="shared" si="207"/>
        <v>34</v>
      </c>
      <c r="E203" s="1">
        <f t="shared" si="215"/>
        <v>34</v>
      </c>
      <c r="F203" s="1">
        <f t="shared" si="216"/>
        <v>42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15</v>
      </c>
      <c r="C204" s="1">
        <v>0</v>
      </c>
      <c r="D204" s="27">
        <f t="shared" si="207"/>
        <v>19</v>
      </c>
      <c r="E204" s="1">
        <f t="shared" si="215"/>
        <v>19</v>
      </c>
      <c r="F204" s="1">
        <f t="shared" si="216"/>
        <v>15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26</v>
      </c>
      <c r="C205" s="3">
        <f t="shared" ref="C205" si="217">$L$3-D203</f>
        <v>166</v>
      </c>
      <c r="D205" s="27">
        <f t="shared" ref="D205" si="218">D204-B205+C205</f>
        <v>159</v>
      </c>
      <c r="E205" s="3">
        <f t="shared" ref="E205" si="219">IF(D205&gt;0,D204-B205+C205,0)</f>
        <v>159</v>
      </c>
      <c r="F205" s="1">
        <f t="shared" ref="F205" si="220">IF(E203-B204-B205&gt;=0,B205,E204)</f>
        <v>19</v>
      </c>
      <c r="G205" s="1">
        <f t="shared" si="208"/>
        <v>7</v>
      </c>
      <c r="H205" s="1">
        <f t="shared" si="209"/>
        <v>1</v>
      </c>
      <c r="I205" s="1">
        <f t="shared" si="189"/>
        <v>1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29</v>
      </c>
      <c r="C206" s="1">
        <v>0</v>
      </c>
      <c r="D206" s="27">
        <f t="shared" ref="D206" si="221">D205-B206</f>
        <v>130</v>
      </c>
      <c r="E206" s="1">
        <f t="shared" ref="E206:E207" si="222">IF(D206&gt;0,D205-B206,0)</f>
        <v>130</v>
      </c>
      <c r="F206" s="1">
        <f t="shared" ref="F206" si="223">IF(D206&gt;=0,B206,E205)</f>
        <v>29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31</v>
      </c>
      <c r="C207" s="1">
        <v>0</v>
      </c>
      <c r="D207" s="27">
        <f t="shared" si="207"/>
        <v>99</v>
      </c>
      <c r="E207" s="1">
        <f t="shared" si="222"/>
        <v>99</v>
      </c>
      <c r="F207" s="1">
        <f t="shared" si="216"/>
        <v>31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13</v>
      </c>
      <c r="C208" s="1">
        <v>0</v>
      </c>
      <c r="D208" s="27">
        <f t="shared" si="207"/>
        <v>86</v>
      </c>
      <c r="E208" s="1">
        <f t="shared" si="215"/>
        <v>86</v>
      </c>
      <c r="F208" s="1">
        <f t="shared" si="216"/>
        <v>13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21</v>
      </c>
      <c r="C209" s="1">
        <v>0</v>
      </c>
      <c r="D209" s="27">
        <f t="shared" si="207"/>
        <v>65</v>
      </c>
      <c r="E209" s="1">
        <f t="shared" si="215"/>
        <v>65</v>
      </c>
      <c r="F209" s="1">
        <f t="shared" si="216"/>
        <v>21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37</v>
      </c>
      <c r="C210" s="1">
        <v>0</v>
      </c>
      <c r="D210" s="27">
        <f t="shared" si="207"/>
        <v>28</v>
      </c>
      <c r="E210" s="1">
        <f t="shared" si="215"/>
        <v>28</v>
      </c>
      <c r="F210" s="1">
        <f t="shared" si="216"/>
        <v>37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21</v>
      </c>
      <c r="C211" s="1">
        <v>0</v>
      </c>
      <c r="D211" s="27">
        <f t="shared" si="207"/>
        <v>7</v>
      </c>
      <c r="E211" s="1">
        <f t="shared" si="215"/>
        <v>7</v>
      </c>
      <c r="F211" s="1">
        <f t="shared" si="216"/>
        <v>21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21</v>
      </c>
      <c r="C212" s="3">
        <f t="shared" ref="C212" si="224">$L$3-D210</f>
        <v>172</v>
      </c>
      <c r="D212" s="27">
        <f t="shared" ref="D212" si="225">D211-B212+C212</f>
        <v>158</v>
      </c>
      <c r="E212" s="3">
        <f t="shared" ref="E212" si="226">IF(D212&gt;0,D211-B212+C212,0)</f>
        <v>158</v>
      </c>
      <c r="F212" s="1">
        <f t="shared" ref="F212" si="227">IF(E210-B211-B212&gt;=0,B212,E211)</f>
        <v>7</v>
      </c>
      <c r="G212" s="1">
        <f t="shared" si="208"/>
        <v>14</v>
      </c>
      <c r="H212" s="1">
        <f t="shared" si="209"/>
        <v>1</v>
      </c>
      <c r="I212" s="1">
        <f t="shared" si="189"/>
        <v>1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28</v>
      </c>
      <c r="C213" s="1">
        <v>0</v>
      </c>
      <c r="D213" s="27">
        <f t="shared" ref="D213" si="228">D212-B213</f>
        <v>130</v>
      </c>
      <c r="E213" s="1">
        <f t="shared" ref="E213:E214" si="229">IF(D213&gt;0,D212-B213,0)</f>
        <v>130</v>
      </c>
      <c r="F213" s="1">
        <f t="shared" ref="F213" si="230">IF(D213&gt;=0,B213,E212)</f>
        <v>28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12</v>
      </c>
      <c r="C214" s="1">
        <v>0</v>
      </c>
      <c r="D214" s="27">
        <f t="shared" si="207"/>
        <v>118</v>
      </c>
      <c r="E214" s="1">
        <f t="shared" si="229"/>
        <v>118</v>
      </c>
      <c r="F214" s="1">
        <f t="shared" si="216"/>
        <v>12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24</v>
      </c>
      <c r="C215" s="1">
        <v>0</v>
      </c>
      <c r="D215" s="27">
        <f t="shared" si="207"/>
        <v>94</v>
      </c>
      <c r="E215" s="1">
        <f t="shared" si="215"/>
        <v>94</v>
      </c>
      <c r="F215" s="1">
        <f t="shared" si="216"/>
        <v>24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23</v>
      </c>
      <c r="C216" s="1">
        <v>0</v>
      </c>
      <c r="D216" s="27">
        <f t="shared" si="207"/>
        <v>71</v>
      </c>
      <c r="E216" s="1">
        <f t="shared" si="215"/>
        <v>71</v>
      </c>
      <c r="F216" s="1">
        <f t="shared" si="216"/>
        <v>23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30</v>
      </c>
      <c r="C217" s="1">
        <v>0</v>
      </c>
      <c r="D217" s="27">
        <f t="shared" si="207"/>
        <v>41</v>
      </c>
      <c r="E217" s="1">
        <f t="shared" si="215"/>
        <v>41</v>
      </c>
      <c r="F217" s="1">
        <f t="shared" si="216"/>
        <v>30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15</v>
      </c>
      <c r="C218" s="1">
        <v>0</v>
      </c>
      <c r="D218" s="27">
        <f t="shared" si="207"/>
        <v>26</v>
      </c>
      <c r="E218" s="1">
        <f t="shared" si="215"/>
        <v>26</v>
      </c>
      <c r="F218" s="1">
        <f t="shared" si="216"/>
        <v>15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23</v>
      </c>
      <c r="C219" s="3">
        <f t="shared" ref="C219" si="231">$L$3-D217</f>
        <v>159</v>
      </c>
      <c r="D219" s="27">
        <f t="shared" ref="D219" si="232">D218-B219+C219</f>
        <v>162</v>
      </c>
      <c r="E219" s="3">
        <f t="shared" ref="E219" si="233">IF(D219&gt;0,D218-B219+C219,0)</f>
        <v>162</v>
      </c>
      <c r="F219" s="1">
        <f t="shared" ref="F219" si="234">IF(E217-B218-B219&gt;=0,B219,E218)</f>
        <v>23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14</v>
      </c>
      <c r="C220" s="1">
        <v>0</v>
      </c>
      <c r="D220" s="27">
        <f t="shared" ref="D220" si="235">D219-B220</f>
        <v>148</v>
      </c>
      <c r="E220" s="1">
        <f t="shared" ref="E220:E221" si="236">IF(D220&gt;0,D219-B220,0)</f>
        <v>148</v>
      </c>
      <c r="F220" s="1">
        <f t="shared" ref="F220" si="237">IF(D220&gt;=0,B220,E219)</f>
        <v>14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8</v>
      </c>
      <c r="C221" s="1">
        <v>0</v>
      </c>
      <c r="D221" s="27">
        <f t="shared" si="207"/>
        <v>140</v>
      </c>
      <c r="E221" s="1">
        <f t="shared" si="236"/>
        <v>140</v>
      </c>
      <c r="F221" s="1">
        <f t="shared" si="216"/>
        <v>8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27</v>
      </c>
      <c r="C222" s="1">
        <v>0</v>
      </c>
      <c r="D222" s="27">
        <f t="shared" si="207"/>
        <v>113</v>
      </c>
      <c r="E222" s="1">
        <f t="shared" si="215"/>
        <v>113</v>
      </c>
      <c r="F222" s="1">
        <f t="shared" si="216"/>
        <v>27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23</v>
      </c>
      <c r="C223" s="1">
        <v>0</v>
      </c>
      <c r="D223" s="27">
        <f t="shared" si="207"/>
        <v>90</v>
      </c>
      <c r="E223" s="1">
        <f t="shared" si="215"/>
        <v>90</v>
      </c>
      <c r="F223" s="1">
        <f t="shared" si="216"/>
        <v>23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33</v>
      </c>
      <c r="C224" s="1">
        <v>0</v>
      </c>
      <c r="D224" s="27">
        <f t="shared" si="207"/>
        <v>57</v>
      </c>
      <c r="E224" s="1">
        <f t="shared" si="215"/>
        <v>57</v>
      </c>
      <c r="F224" s="1">
        <f t="shared" si="216"/>
        <v>33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27</v>
      </c>
      <c r="C225" s="1">
        <v>0</v>
      </c>
      <c r="D225" s="27">
        <f t="shared" si="207"/>
        <v>30</v>
      </c>
      <c r="E225" s="1">
        <f t="shared" si="215"/>
        <v>30</v>
      </c>
      <c r="F225" s="1">
        <f t="shared" si="216"/>
        <v>27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13</v>
      </c>
      <c r="C226" s="3">
        <f t="shared" ref="C226" si="238">$L$3-D224</f>
        <v>143</v>
      </c>
      <c r="D226" s="27">
        <f t="shared" ref="D226" si="239">D225-B226+C226</f>
        <v>160</v>
      </c>
      <c r="E226" s="3">
        <f t="shared" ref="E226" si="240">IF(D226&gt;0,D225-B226+C226,0)</f>
        <v>160</v>
      </c>
      <c r="F226" s="1">
        <f t="shared" ref="F226" si="241">IF(E224-B225-B226&gt;=0,B226,E225)</f>
        <v>13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9</v>
      </c>
      <c r="C227" s="1">
        <v>0</v>
      </c>
      <c r="D227" s="27">
        <f t="shared" ref="D227" si="242">D226-B227</f>
        <v>151</v>
      </c>
      <c r="E227" s="1">
        <f t="shared" ref="E227:E228" si="243">IF(D227&gt;0,D226-B227,0)</f>
        <v>151</v>
      </c>
      <c r="F227" s="1">
        <f t="shared" ref="F227" si="244">IF(D227&gt;=0,B227,E226)</f>
        <v>9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22</v>
      </c>
      <c r="C228" s="1">
        <v>0</v>
      </c>
      <c r="D228" s="27">
        <f t="shared" si="207"/>
        <v>129</v>
      </c>
      <c r="E228" s="1">
        <f t="shared" si="243"/>
        <v>129</v>
      </c>
      <c r="F228" s="1">
        <f t="shared" si="216"/>
        <v>22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17</v>
      </c>
      <c r="C229" s="1">
        <v>0</v>
      </c>
      <c r="D229" s="27">
        <f t="shared" si="207"/>
        <v>112</v>
      </c>
      <c r="E229" s="1">
        <f t="shared" si="215"/>
        <v>112</v>
      </c>
      <c r="F229" s="1">
        <f t="shared" si="216"/>
        <v>17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13</v>
      </c>
      <c r="C230" s="1">
        <v>0</v>
      </c>
      <c r="D230" s="27">
        <f t="shared" si="207"/>
        <v>99</v>
      </c>
      <c r="E230" s="1">
        <f t="shared" si="215"/>
        <v>99</v>
      </c>
      <c r="F230" s="1">
        <f t="shared" si="216"/>
        <v>13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28</v>
      </c>
      <c r="C231" s="1">
        <v>0</v>
      </c>
      <c r="D231" s="27">
        <f t="shared" si="207"/>
        <v>71</v>
      </c>
      <c r="E231" s="1">
        <f t="shared" si="215"/>
        <v>71</v>
      </c>
      <c r="F231" s="1">
        <f t="shared" si="216"/>
        <v>28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20</v>
      </c>
      <c r="C232" s="1">
        <v>0</v>
      </c>
      <c r="D232" s="27">
        <f t="shared" si="207"/>
        <v>51</v>
      </c>
      <c r="E232" s="1">
        <f t="shared" si="215"/>
        <v>51</v>
      </c>
      <c r="F232" s="1">
        <f t="shared" si="216"/>
        <v>20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25</v>
      </c>
      <c r="C233" s="3">
        <f t="shared" ref="C233" si="245">$L$3-D231</f>
        <v>129</v>
      </c>
      <c r="D233" s="27">
        <f t="shared" ref="D233" si="246">D232-B233+C233</f>
        <v>155</v>
      </c>
      <c r="E233" s="3">
        <f t="shared" ref="E233" si="247">IF(D233&gt;0,D232-B233+C233,0)</f>
        <v>155</v>
      </c>
      <c r="F233" s="1">
        <f t="shared" ref="F233" si="248">IF(E231-B232-B233&gt;=0,B233,E232)</f>
        <v>25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16</v>
      </c>
      <c r="C234" s="1">
        <v>0</v>
      </c>
      <c r="D234" s="27">
        <f t="shared" ref="D234" si="249">D233-B234</f>
        <v>139</v>
      </c>
      <c r="E234" s="1">
        <f t="shared" ref="E234:E235" si="250">IF(D234&gt;0,D233-B234,0)</f>
        <v>139</v>
      </c>
      <c r="F234" s="1">
        <f t="shared" ref="F234" si="251">IF(D234&gt;=0,B234,E233)</f>
        <v>16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10</v>
      </c>
      <c r="C235" s="1">
        <v>0</v>
      </c>
      <c r="D235" s="27">
        <f t="shared" si="207"/>
        <v>129</v>
      </c>
      <c r="E235" s="1">
        <f t="shared" si="250"/>
        <v>129</v>
      </c>
      <c r="F235" s="1">
        <f t="shared" si="216"/>
        <v>10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23</v>
      </c>
      <c r="C236" s="1">
        <v>0</v>
      </c>
      <c r="D236" s="27">
        <f t="shared" si="207"/>
        <v>106</v>
      </c>
      <c r="E236" s="1">
        <f t="shared" si="215"/>
        <v>106</v>
      </c>
      <c r="F236" s="1">
        <f t="shared" si="216"/>
        <v>23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17</v>
      </c>
      <c r="C237" s="1">
        <v>0</v>
      </c>
      <c r="D237" s="27">
        <f t="shared" si="207"/>
        <v>89</v>
      </c>
      <c r="E237" s="1">
        <f t="shared" si="215"/>
        <v>89</v>
      </c>
      <c r="F237" s="1">
        <f t="shared" si="216"/>
        <v>17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34</v>
      </c>
      <c r="C238" s="1">
        <v>0</v>
      </c>
      <c r="D238" s="27">
        <f t="shared" si="207"/>
        <v>55</v>
      </c>
      <c r="E238" s="1">
        <f t="shared" si="215"/>
        <v>55</v>
      </c>
      <c r="F238" s="1">
        <f t="shared" si="216"/>
        <v>34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13</v>
      </c>
      <c r="C239" s="1">
        <v>0</v>
      </c>
      <c r="D239" s="27">
        <f t="shared" si="207"/>
        <v>42</v>
      </c>
      <c r="E239" s="1">
        <f t="shared" si="215"/>
        <v>42</v>
      </c>
      <c r="F239" s="1">
        <f t="shared" si="216"/>
        <v>13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10</v>
      </c>
      <c r="C240" s="3">
        <f t="shared" ref="C240" si="252">$L$3-D238</f>
        <v>145</v>
      </c>
      <c r="D240" s="27">
        <f t="shared" ref="D240" si="253">D239-B240+C240</f>
        <v>177</v>
      </c>
      <c r="E240" s="3">
        <f t="shared" ref="E240" si="254">IF(D240&gt;0,D239-B240+C240,0)</f>
        <v>177</v>
      </c>
      <c r="F240" s="1">
        <f t="shared" ref="F240" si="255">IF(E238-B239-B240&gt;=0,B240,E239)</f>
        <v>10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13</v>
      </c>
      <c r="C241" s="1">
        <v>0</v>
      </c>
      <c r="D241" s="27">
        <f t="shared" ref="D241" si="256">D240-B241</f>
        <v>164</v>
      </c>
      <c r="E241" s="1">
        <f t="shared" ref="E241:E242" si="257">IF(D241&gt;0,D240-B241,0)</f>
        <v>164</v>
      </c>
      <c r="F241" s="1">
        <f t="shared" ref="F241" si="258">IF(D241&gt;=0,B241,E240)</f>
        <v>13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9</v>
      </c>
      <c r="C242" s="1">
        <v>0</v>
      </c>
      <c r="D242" s="27">
        <f t="shared" si="207"/>
        <v>155</v>
      </c>
      <c r="E242" s="1">
        <f t="shared" si="257"/>
        <v>155</v>
      </c>
      <c r="F242" s="1">
        <f t="shared" si="216"/>
        <v>9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22</v>
      </c>
      <c r="C243" s="1">
        <v>0</v>
      </c>
      <c r="D243" s="27">
        <f t="shared" si="207"/>
        <v>133</v>
      </c>
      <c r="E243" s="1">
        <f t="shared" si="215"/>
        <v>133</v>
      </c>
      <c r="F243" s="1">
        <f t="shared" si="216"/>
        <v>22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15</v>
      </c>
      <c r="C244" s="1">
        <v>0</v>
      </c>
      <c r="D244" s="27">
        <f t="shared" si="207"/>
        <v>118</v>
      </c>
      <c r="E244" s="1">
        <f t="shared" si="215"/>
        <v>118</v>
      </c>
      <c r="F244" s="1">
        <f t="shared" si="216"/>
        <v>15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15</v>
      </c>
      <c r="C245" s="1">
        <v>0</v>
      </c>
      <c r="D245" s="27">
        <f t="shared" si="207"/>
        <v>103</v>
      </c>
      <c r="E245" s="1">
        <f t="shared" si="215"/>
        <v>103</v>
      </c>
      <c r="F245" s="1">
        <f t="shared" si="216"/>
        <v>15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33</v>
      </c>
      <c r="C246" s="1">
        <v>0</v>
      </c>
      <c r="D246" s="27">
        <f t="shared" si="207"/>
        <v>70</v>
      </c>
      <c r="E246" s="1">
        <f t="shared" si="215"/>
        <v>70</v>
      </c>
      <c r="F246" s="1">
        <f t="shared" si="216"/>
        <v>33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21</v>
      </c>
      <c r="C247" s="3">
        <f t="shared" ref="C247" si="261">$L$3-D245</f>
        <v>97</v>
      </c>
      <c r="D247" s="27">
        <f t="shared" ref="D247" si="262">D246-B247+C247</f>
        <v>146</v>
      </c>
      <c r="E247" s="3">
        <f t="shared" ref="E247" si="263">IF(D247&gt;0,D246-B247+C247,0)</f>
        <v>146</v>
      </c>
      <c r="F247" s="1">
        <f t="shared" ref="F247" si="264">IF(E245-B246-B247&gt;=0,B247,E246)</f>
        <v>21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C061-795F-4BF4-B06D-6294E2F1CB99}">
  <sheetPr codeName="工作表37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4</v>
      </c>
      <c r="C3" s="1">
        <v>0</v>
      </c>
      <c r="D3" s="27">
        <f>D2-B3</f>
        <v>136</v>
      </c>
      <c r="E3" s="1">
        <f>IF(D3&gt;0,D2-B3,0)</f>
        <v>136</v>
      </c>
      <c r="F3" s="1">
        <f>IF(D3&gt;=0,B3,E2)</f>
        <v>4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100.14285714285714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14</v>
      </c>
      <c r="C4" s="1">
        <v>0</v>
      </c>
      <c r="D4" s="27">
        <f t="shared" ref="D4:D67" si="0">D3-B4</f>
        <v>122</v>
      </c>
      <c r="E4" s="1">
        <f>IF(D4&gt;0,D3-B4,0)</f>
        <v>122</v>
      </c>
      <c r="F4" s="1">
        <f t="shared" ref="F4:F8" si="1">IF(D4&gt;=0,B4,E3)</f>
        <v>14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19.926530612244896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22</v>
      </c>
      <c r="C5" s="1">
        <v>0</v>
      </c>
      <c r="D5" s="27">
        <f t="shared" si="0"/>
        <v>100</v>
      </c>
      <c r="E5" s="1">
        <f t="shared" ref="E5:E7" si="4">IF(D5&gt;0,D4-B5,0)</f>
        <v>100</v>
      </c>
      <c r="F5" s="1">
        <f t="shared" si="1"/>
        <v>22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8.3304393324358994</v>
      </c>
      <c r="M5" s="29"/>
      <c r="N5" s="22" t="s">
        <v>18</v>
      </c>
      <c r="O5" s="41">
        <f>O3*L12*L11</f>
        <v>180257.14285714284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16</v>
      </c>
      <c r="C6" s="1">
        <v>0</v>
      </c>
      <c r="D6" s="27">
        <f>D5-B6</f>
        <v>84</v>
      </c>
      <c r="E6" s="1">
        <f>IF(D6&gt;0,D5-B6,0)</f>
        <v>84</v>
      </c>
      <c r="F6" s="1">
        <f t="shared" si="1"/>
        <v>16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92400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22</v>
      </c>
      <c r="C7" s="1">
        <v>0</v>
      </c>
      <c r="D7" s="27">
        <f t="shared" si="0"/>
        <v>62</v>
      </c>
      <c r="E7" s="1">
        <f t="shared" si="4"/>
        <v>62</v>
      </c>
      <c r="F7" s="1">
        <f t="shared" si="1"/>
        <v>22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398657.14285714284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14</v>
      </c>
      <c r="C8" s="1">
        <v>0</v>
      </c>
      <c r="D8" s="27">
        <f t="shared" si="0"/>
        <v>48</v>
      </c>
      <c r="E8" s="1">
        <f>IF(D8&gt;0,D7-B8,0)</f>
        <v>48</v>
      </c>
      <c r="F8" s="1">
        <f t="shared" si="1"/>
        <v>14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6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3</v>
      </c>
      <c r="C9" s="3">
        <f>$L$3-D7</f>
        <v>138</v>
      </c>
      <c r="D9" s="27">
        <f>D8-B9+C9</f>
        <v>183</v>
      </c>
      <c r="E9" s="3">
        <f>IF(D9&gt;0,D8-B9+C9,0)</f>
        <v>183</v>
      </c>
      <c r="F9" s="1">
        <f>IF(E7-B8-B9&gt;=0,B9,E8)</f>
        <v>3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0.82857142857142851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11</v>
      </c>
      <c r="C10" s="1">
        <v>0</v>
      </c>
      <c r="D10" s="27">
        <f t="shared" ref="D10" si="5">D9-B10</f>
        <v>172</v>
      </c>
      <c r="E10" s="1">
        <f t="shared" ref="E10:E71" si="6">IF(D10&gt;0,D9-B10,0)</f>
        <v>172</v>
      </c>
      <c r="F10" s="1">
        <f t="shared" ref="F10:F71" si="7">IF(D10&gt;=0,B10,E9)</f>
        <v>11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0.98422777550184348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25</v>
      </c>
      <c r="C11" s="1">
        <v>0</v>
      </c>
      <c r="D11" s="27">
        <f t="shared" si="0"/>
        <v>147</v>
      </c>
      <c r="E11" s="1">
        <f t="shared" si="6"/>
        <v>147</v>
      </c>
      <c r="F11" s="1">
        <f t="shared" si="7"/>
        <v>25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2.2081114297419124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34</v>
      </c>
      <c r="C12" s="1">
        <v>0</v>
      </c>
      <c r="D12" s="27">
        <f t="shared" si="0"/>
        <v>113</v>
      </c>
      <c r="E12" s="1">
        <f t="shared" si="6"/>
        <v>113</v>
      </c>
      <c r="F12" s="1">
        <f t="shared" si="7"/>
        <v>34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37</v>
      </c>
      <c r="C13" s="1">
        <v>0</v>
      </c>
      <c r="D13" s="27">
        <f t="shared" si="0"/>
        <v>76</v>
      </c>
      <c r="E13" s="1">
        <f t="shared" si="6"/>
        <v>76</v>
      </c>
      <c r="F13" s="1">
        <f t="shared" si="7"/>
        <v>37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28</v>
      </c>
      <c r="C14" s="1">
        <v>0</v>
      </c>
      <c r="D14" s="27">
        <f t="shared" si="0"/>
        <v>48</v>
      </c>
      <c r="E14" s="1">
        <f t="shared" si="6"/>
        <v>48</v>
      </c>
      <c r="F14" s="1">
        <f t="shared" si="7"/>
        <v>28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26</v>
      </c>
      <c r="C15" s="1">
        <v>0</v>
      </c>
      <c r="D15" s="27">
        <f t="shared" si="0"/>
        <v>22</v>
      </c>
      <c r="E15" s="1">
        <f t="shared" si="6"/>
        <v>22</v>
      </c>
      <c r="F15" s="1">
        <f t="shared" si="7"/>
        <v>26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13</v>
      </c>
      <c r="C16" s="3">
        <f t="shared" ref="C16" si="9">$L$3-D14</f>
        <v>152</v>
      </c>
      <c r="D16" s="27">
        <f t="shared" ref="D16" si="10">D15-B16+C16</f>
        <v>161</v>
      </c>
      <c r="E16" s="3">
        <f t="shared" ref="E16" si="11">IF(D16&gt;0,D15-B16+C16,0)</f>
        <v>161</v>
      </c>
      <c r="F16" s="1">
        <f t="shared" ref="F16" si="12">IF(E14-B15-B16&gt;=0,B16,E15)</f>
        <v>13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11</v>
      </c>
      <c r="C17" s="1">
        <v>0</v>
      </c>
      <c r="D17" s="27">
        <f t="shared" ref="D17" si="13">D16-B17</f>
        <v>150</v>
      </c>
      <c r="E17" s="1">
        <f t="shared" ref="E17:E18" si="14">IF(D17&gt;0,D16-B17,0)</f>
        <v>150</v>
      </c>
      <c r="F17" s="1">
        <f t="shared" ref="F17" si="15">IF(D17&gt;=0,B17,E16)</f>
        <v>11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30</v>
      </c>
      <c r="C18" s="1">
        <v>0</v>
      </c>
      <c r="D18" s="27">
        <f t="shared" si="0"/>
        <v>120</v>
      </c>
      <c r="E18" s="1">
        <f t="shared" si="14"/>
        <v>120</v>
      </c>
      <c r="F18" s="1">
        <f t="shared" si="7"/>
        <v>30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11</v>
      </c>
      <c r="C19" s="1">
        <v>0</v>
      </c>
      <c r="D19" s="27">
        <f t="shared" si="0"/>
        <v>109</v>
      </c>
      <c r="E19" s="1">
        <f t="shared" si="6"/>
        <v>109</v>
      </c>
      <c r="F19" s="1">
        <f t="shared" si="7"/>
        <v>11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12</v>
      </c>
      <c r="C20" s="1">
        <v>0</v>
      </c>
      <c r="D20" s="27">
        <f t="shared" si="0"/>
        <v>97</v>
      </c>
      <c r="E20" s="1">
        <f t="shared" si="6"/>
        <v>97</v>
      </c>
      <c r="F20" s="1">
        <f t="shared" si="7"/>
        <v>12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29</v>
      </c>
      <c r="C21" s="1">
        <v>0</v>
      </c>
      <c r="D21" s="27">
        <f t="shared" si="0"/>
        <v>68</v>
      </c>
      <c r="E21" s="1">
        <f t="shared" si="6"/>
        <v>68</v>
      </c>
      <c r="F21" s="1">
        <f t="shared" si="7"/>
        <v>29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11</v>
      </c>
      <c r="C22" s="1">
        <v>0</v>
      </c>
      <c r="D22" s="27">
        <f t="shared" si="0"/>
        <v>57</v>
      </c>
      <c r="E22" s="1">
        <f t="shared" si="6"/>
        <v>57</v>
      </c>
      <c r="F22" s="1">
        <f t="shared" si="7"/>
        <v>11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11</v>
      </c>
      <c r="C23" s="3">
        <f t="shared" ref="C23" si="16">$L$3-D21</f>
        <v>132</v>
      </c>
      <c r="D23" s="27">
        <f t="shared" ref="D23" si="17">D22-B23+C23</f>
        <v>178</v>
      </c>
      <c r="E23" s="3">
        <f t="shared" ref="E23" si="18">IF(D23&gt;0,D22-B23+C23,0)</f>
        <v>178</v>
      </c>
      <c r="F23" s="1">
        <f t="shared" ref="F23" si="19">IF(E21-B22-B23&gt;=0,B23,E22)</f>
        <v>11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24</v>
      </c>
      <c r="C24" s="1">
        <v>0</v>
      </c>
      <c r="D24" s="27">
        <f t="shared" ref="D24" si="20">D23-B24</f>
        <v>154</v>
      </c>
      <c r="E24" s="1">
        <f t="shared" ref="E24:E25" si="21">IF(D24&gt;0,D23-B24,0)</f>
        <v>154</v>
      </c>
      <c r="F24" s="1">
        <f t="shared" ref="F24" si="22">IF(D24&gt;=0,B24,E23)</f>
        <v>24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6</v>
      </c>
      <c r="C25" s="1">
        <v>0</v>
      </c>
      <c r="D25" s="27">
        <f t="shared" si="0"/>
        <v>148</v>
      </c>
      <c r="E25" s="1">
        <f t="shared" si="21"/>
        <v>148</v>
      </c>
      <c r="F25" s="1">
        <f t="shared" si="7"/>
        <v>6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16</v>
      </c>
      <c r="C26" s="1">
        <v>0</v>
      </c>
      <c r="D26" s="27">
        <f t="shared" si="0"/>
        <v>132</v>
      </c>
      <c r="E26" s="1">
        <f t="shared" si="6"/>
        <v>132</v>
      </c>
      <c r="F26" s="1">
        <f t="shared" si="7"/>
        <v>16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31</v>
      </c>
      <c r="C27" s="1">
        <v>0</v>
      </c>
      <c r="D27" s="27">
        <f t="shared" si="0"/>
        <v>101</v>
      </c>
      <c r="E27" s="1">
        <f t="shared" si="6"/>
        <v>101</v>
      </c>
      <c r="F27" s="1">
        <f t="shared" si="7"/>
        <v>31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15</v>
      </c>
      <c r="C28" s="1">
        <v>0</v>
      </c>
      <c r="D28" s="27">
        <f t="shared" si="0"/>
        <v>86</v>
      </c>
      <c r="E28" s="1">
        <f t="shared" si="6"/>
        <v>86</v>
      </c>
      <c r="F28" s="1">
        <f t="shared" si="7"/>
        <v>15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20</v>
      </c>
      <c r="C29" s="1">
        <v>0</v>
      </c>
      <c r="D29" s="27">
        <f t="shared" si="0"/>
        <v>66</v>
      </c>
      <c r="E29" s="1">
        <f t="shared" si="6"/>
        <v>66</v>
      </c>
      <c r="F29" s="1">
        <f t="shared" si="7"/>
        <v>20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3</v>
      </c>
      <c r="C30" s="3">
        <f t="shared" ref="C30" si="23">$L$3-D28</f>
        <v>114</v>
      </c>
      <c r="D30" s="27">
        <f t="shared" ref="D30" si="24">D29-B30+C30</f>
        <v>177</v>
      </c>
      <c r="E30" s="3">
        <f t="shared" ref="E30" si="25">IF(D30&gt;0,D29-B30+C30,0)</f>
        <v>177</v>
      </c>
      <c r="F30" s="1">
        <f t="shared" ref="F30" si="26">IF(E28-B29-B30&gt;=0,B30,E29)</f>
        <v>3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16</v>
      </c>
      <c r="C31" s="1">
        <v>0</v>
      </c>
      <c r="D31" s="27">
        <f t="shared" ref="D31" si="27">D30-B31</f>
        <v>161</v>
      </c>
      <c r="E31" s="1">
        <f t="shared" ref="E31:E32" si="28">IF(D31&gt;0,D30-B31,0)</f>
        <v>161</v>
      </c>
      <c r="F31" s="1">
        <f t="shared" ref="F31" si="29">IF(D31&gt;=0,B31,E30)</f>
        <v>16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34</v>
      </c>
      <c r="C32" s="1">
        <v>0</v>
      </c>
      <c r="D32" s="27">
        <f t="shared" si="0"/>
        <v>127</v>
      </c>
      <c r="E32" s="1">
        <f t="shared" si="28"/>
        <v>127</v>
      </c>
      <c r="F32" s="1">
        <f t="shared" si="7"/>
        <v>34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31</v>
      </c>
      <c r="C33" s="1">
        <v>0</v>
      </c>
      <c r="D33" s="27">
        <f t="shared" si="0"/>
        <v>96</v>
      </c>
      <c r="E33" s="1">
        <f t="shared" si="6"/>
        <v>96</v>
      </c>
      <c r="F33" s="1">
        <f t="shared" si="7"/>
        <v>31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9</v>
      </c>
      <c r="C34" s="1">
        <v>0</v>
      </c>
      <c r="D34" s="27">
        <f t="shared" si="0"/>
        <v>87</v>
      </c>
      <c r="E34" s="1">
        <f t="shared" si="6"/>
        <v>87</v>
      </c>
      <c r="F34" s="1">
        <f t="shared" si="7"/>
        <v>9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11</v>
      </c>
      <c r="C35" s="1">
        <v>0</v>
      </c>
      <c r="D35" s="27">
        <f t="shared" si="0"/>
        <v>76</v>
      </c>
      <c r="E35" s="1">
        <f t="shared" si="6"/>
        <v>76</v>
      </c>
      <c r="F35" s="1">
        <f t="shared" si="7"/>
        <v>11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38</v>
      </c>
      <c r="C36" s="1">
        <v>0</v>
      </c>
      <c r="D36" s="27">
        <f t="shared" si="0"/>
        <v>38</v>
      </c>
      <c r="E36" s="1">
        <f t="shared" si="6"/>
        <v>38</v>
      </c>
      <c r="F36" s="1">
        <f t="shared" si="7"/>
        <v>38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35</v>
      </c>
      <c r="C37" s="3">
        <f t="shared" ref="C37" si="30">$L$3-D35</f>
        <v>124</v>
      </c>
      <c r="D37" s="27">
        <f t="shared" ref="D37" si="31">D36-B37+C37</f>
        <v>127</v>
      </c>
      <c r="E37" s="3">
        <f t="shared" ref="E37" si="32">IF(D37&gt;0,D36-B37+C37,0)</f>
        <v>127</v>
      </c>
      <c r="F37" s="1">
        <f t="shared" ref="F37" si="33">IF(E35-B36-B37&gt;=0,B37,E36)</f>
        <v>35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8</v>
      </c>
      <c r="C38" s="1">
        <v>0</v>
      </c>
      <c r="D38" s="27">
        <f t="shared" ref="D38" si="34">D37-B38</f>
        <v>119</v>
      </c>
      <c r="E38" s="1">
        <f t="shared" ref="E38:E39" si="35">IF(D38&gt;0,D37-B38,0)</f>
        <v>119</v>
      </c>
      <c r="F38" s="1">
        <f t="shared" ref="F38" si="36">IF(D38&gt;=0,B38,E37)</f>
        <v>8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19</v>
      </c>
      <c r="C39" s="1">
        <v>0</v>
      </c>
      <c r="D39" s="27">
        <f t="shared" si="0"/>
        <v>100</v>
      </c>
      <c r="E39" s="1">
        <f t="shared" si="35"/>
        <v>100</v>
      </c>
      <c r="F39" s="1">
        <f t="shared" si="7"/>
        <v>19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30</v>
      </c>
      <c r="C40" s="1">
        <v>0</v>
      </c>
      <c r="D40" s="27">
        <f t="shared" si="0"/>
        <v>70</v>
      </c>
      <c r="E40" s="1">
        <f t="shared" si="6"/>
        <v>70</v>
      </c>
      <c r="F40" s="1">
        <f t="shared" si="7"/>
        <v>30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7</v>
      </c>
      <c r="C41" s="1">
        <v>0</v>
      </c>
      <c r="D41" s="27">
        <f t="shared" si="0"/>
        <v>63</v>
      </c>
      <c r="E41" s="1">
        <f t="shared" si="6"/>
        <v>63</v>
      </c>
      <c r="F41" s="1">
        <f t="shared" si="7"/>
        <v>7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17</v>
      </c>
      <c r="C42" s="1">
        <v>0</v>
      </c>
      <c r="D42" s="27">
        <f t="shared" si="0"/>
        <v>46</v>
      </c>
      <c r="E42" s="1">
        <f t="shared" si="6"/>
        <v>46</v>
      </c>
      <c r="F42" s="1">
        <f t="shared" si="7"/>
        <v>17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19</v>
      </c>
      <c r="C43" s="1">
        <v>0</v>
      </c>
      <c r="D43" s="27">
        <f>D42-B43</f>
        <v>27</v>
      </c>
      <c r="E43" s="1">
        <f t="shared" si="6"/>
        <v>27</v>
      </c>
      <c r="F43" s="1">
        <f t="shared" si="7"/>
        <v>19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21</v>
      </c>
      <c r="C44" s="3">
        <f t="shared" ref="C44" si="37">$L$3-D42</f>
        <v>154</v>
      </c>
      <c r="D44" s="27">
        <f>D43-B44+C44</f>
        <v>160</v>
      </c>
      <c r="E44" s="3">
        <f t="shared" ref="E44" si="38">IF(D44&gt;0,D43-B44+C44,0)</f>
        <v>160</v>
      </c>
      <c r="F44" s="1">
        <f t="shared" ref="F44" si="39">IF(E42-B43-B44&gt;=0,B44,E43)</f>
        <v>21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19</v>
      </c>
      <c r="C45" s="1">
        <v>0</v>
      </c>
      <c r="D45" s="27">
        <f t="shared" ref="D45" si="40">D44-B45</f>
        <v>141</v>
      </c>
      <c r="E45" s="1">
        <f t="shared" ref="E45:E46" si="41">IF(D45&gt;0,D44-B45,0)</f>
        <v>141</v>
      </c>
      <c r="F45" s="1">
        <f t="shared" ref="F45" si="42">IF(D45&gt;=0,B45,E44)</f>
        <v>19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18</v>
      </c>
      <c r="C46" s="1">
        <v>0</v>
      </c>
      <c r="D46" s="27">
        <f t="shared" si="0"/>
        <v>123</v>
      </c>
      <c r="E46" s="1">
        <f t="shared" si="41"/>
        <v>123</v>
      </c>
      <c r="F46" s="1">
        <f t="shared" si="7"/>
        <v>18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20</v>
      </c>
      <c r="C47" s="1">
        <v>0</v>
      </c>
      <c r="D47" s="27">
        <f t="shared" si="0"/>
        <v>103</v>
      </c>
      <c r="E47" s="1">
        <f t="shared" si="6"/>
        <v>103</v>
      </c>
      <c r="F47" s="1">
        <f t="shared" si="7"/>
        <v>20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10</v>
      </c>
      <c r="C48" s="1">
        <v>0</v>
      </c>
      <c r="D48" s="27">
        <f t="shared" si="0"/>
        <v>93</v>
      </c>
      <c r="E48" s="1">
        <f t="shared" si="6"/>
        <v>93</v>
      </c>
      <c r="F48" s="1">
        <f t="shared" si="7"/>
        <v>10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24</v>
      </c>
      <c r="C49" s="1">
        <v>0</v>
      </c>
      <c r="D49" s="27">
        <f t="shared" si="0"/>
        <v>69</v>
      </c>
      <c r="E49" s="1">
        <f t="shared" si="6"/>
        <v>69</v>
      </c>
      <c r="F49" s="1">
        <f t="shared" si="7"/>
        <v>24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31</v>
      </c>
      <c r="C50" s="1">
        <v>0</v>
      </c>
      <c r="D50" s="27">
        <f t="shared" si="0"/>
        <v>38</v>
      </c>
      <c r="E50" s="1">
        <f t="shared" si="6"/>
        <v>38</v>
      </c>
      <c r="F50" s="1">
        <f t="shared" si="7"/>
        <v>31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16</v>
      </c>
      <c r="C51" s="3">
        <f t="shared" ref="C51" si="43">$L$3-D49</f>
        <v>131</v>
      </c>
      <c r="D51" s="27">
        <f t="shared" ref="D51" si="44">D50-B51+C51</f>
        <v>153</v>
      </c>
      <c r="E51" s="3">
        <f t="shared" ref="E51" si="45">IF(D51&gt;0,D50-B51+C51,0)</f>
        <v>153</v>
      </c>
      <c r="F51" s="1">
        <f t="shared" ref="F51" si="46">IF(E49-B50-B51&gt;=0,B51,E50)</f>
        <v>16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23</v>
      </c>
      <c r="C52" s="1">
        <v>0</v>
      </c>
      <c r="D52" s="27">
        <f t="shared" ref="D52" si="47">D51-B52</f>
        <v>130</v>
      </c>
      <c r="E52" s="1">
        <f t="shared" ref="E52:E53" si="48">IF(D52&gt;0,D51-B52,0)</f>
        <v>130</v>
      </c>
      <c r="F52" s="1">
        <f t="shared" ref="F52" si="49">IF(D52&gt;=0,B52,E51)</f>
        <v>23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24</v>
      </c>
      <c r="C53" s="1">
        <v>0</v>
      </c>
      <c r="D53" s="27">
        <f t="shared" si="0"/>
        <v>106</v>
      </c>
      <c r="E53" s="1">
        <f t="shared" si="48"/>
        <v>106</v>
      </c>
      <c r="F53" s="1">
        <f t="shared" si="7"/>
        <v>24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15</v>
      </c>
      <c r="C54" s="1">
        <v>0</v>
      </c>
      <c r="D54" s="27">
        <f t="shared" si="0"/>
        <v>91</v>
      </c>
      <c r="E54" s="1">
        <f t="shared" si="6"/>
        <v>91</v>
      </c>
      <c r="F54" s="1">
        <f t="shared" si="7"/>
        <v>15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31</v>
      </c>
      <c r="C55" s="1">
        <v>0</v>
      </c>
      <c r="D55" s="27">
        <f t="shared" si="0"/>
        <v>60</v>
      </c>
      <c r="E55" s="1">
        <f t="shared" si="6"/>
        <v>60</v>
      </c>
      <c r="F55" s="1">
        <f t="shared" si="7"/>
        <v>31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26</v>
      </c>
      <c r="C56" s="1">
        <v>0</v>
      </c>
      <c r="D56" s="27">
        <f t="shared" si="0"/>
        <v>34</v>
      </c>
      <c r="E56" s="1">
        <f t="shared" si="6"/>
        <v>34</v>
      </c>
      <c r="F56" s="1">
        <f t="shared" si="7"/>
        <v>26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15</v>
      </c>
      <c r="C57" s="1">
        <v>0</v>
      </c>
      <c r="D57" s="27">
        <f t="shared" si="0"/>
        <v>19</v>
      </c>
      <c r="E57" s="1">
        <f t="shared" si="6"/>
        <v>19</v>
      </c>
      <c r="F57" s="1">
        <f t="shared" si="7"/>
        <v>15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23</v>
      </c>
      <c r="C58" s="3">
        <f t="shared" ref="C58" si="50">$L$3-D56</f>
        <v>166</v>
      </c>
      <c r="D58" s="27">
        <f t="shared" ref="D58" si="51">D57-B58+C58</f>
        <v>162</v>
      </c>
      <c r="E58" s="3">
        <f t="shared" ref="E58" si="52">IF(D58&gt;0,D57-B58+C58,0)</f>
        <v>162</v>
      </c>
      <c r="F58" s="1">
        <f t="shared" ref="F58" si="53">IF(E56-B57-B58&gt;=0,B58,E57)</f>
        <v>19</v>
      </c>
      <c r="G58" s="1">
        <f t="shared" si="2"/>
        <v>4</v>
      </c>
      <c r="H58" s="1">
        <f t="shared" si="3"/>
        <v>1</v>
      </c>
      <c r="I58" s="1">
        <f t="shared" si="8"/>
        <v>1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22</v>
      </c>
      <c r="C59" s="1">
        <v>0</v>
      </c>
      <c r="D59" s="27">
        <f t="shared" ref="D59" si="54">D58-B59</f>
        <v>140</v>
      </c>
      <c r="E59" s="1">
        <f t="shared" ref="E59:E60" si="55">IF(D59&gt;0,D58-B59,0)</f>
        <v>140</v>
      </c>
      <c r="F59" s="1">
        <f t="shared" ref="F59" si="56">IF(D59&gt;=0,B59,E58)</f>
        <v>22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3</v>
      </c>
      <c r="C60" s="1">
        <v>0</v>
      </c>
      <c r="D60" s="27">
        <f t="shared" si="0"/>
        <v>137</v>
      </c>
      <c r="E60" s="1">
        <f t="shared" si="55"/>
        <v>137</v>
      </c>
      <c r="F60" s="1">
        <f t="shared" si="7"/>
        <v>3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19</v>
      </c>
      <c r="C61" s="1">
        <v>0</v>
      </c>
      <c r="D61" s="27">
        <f t="shared" si="0"/>
        <v>118</v>
      </c>
      <c r="E61" s="1">
        <f t="shared" si="6"/>
        <v>118</v>
      </c>
      <c r="F61" s="1">
        <f t="shared" si="7"/>
        <v>19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16</v>
      </c>
      <c r="C62" s="1">
        <v>0</v>
      </c>
      <c r="D62" s="27">
        <f t="shared" si="0"/>
        <v>102</v>
      </c>
      <c r="E62" s="1">
        <f t="shared" si="6"/>
        <v>102</v>
      </c>
      <c r="F62" s="1">
        <f t="shared" si="7"/>
        <v>16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34</v>
      </c>
      <c r="C63" s="1">
        <v>0</v>
      </c>
      <c r="D63" s="27">
        <f t="shared" si="0"/>
        <v>68</v>
      </c>
      <c r="E63" s="1">
        <f t="shared" si="6"/>
        <v>68</v>
      </c>
      <c r="F63" s="1">
        <f t="shared" si="7"/>
        <v>34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20</v>
      </c>
      <c r="C64" s="1">
        <v>0</v>
      </c>
      <c r="D64" s="27">
        <f t="shared" si="0"/>
        <v>48</v>
      </c>
      <c r="E64" s="1">
        <f t="shared" si="6"/>
        <v>48</v>
      </c>
      <c r="F64" s="1">
        <f t="shared" si="7"/>
        <v>20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8</v>
      </c>
      <c r="C65" s="3">
        <f t="shared" ref="C65" si="57">$L$3-D63</f>
        <v>132</v>
      </c>
      <c r="D65" s="27">
        <f t="shared" ref="D65" si="58">D64-B65+C65</f>
        <v>172</v>
      </c>
      <c r="E65" s="3">
        <f t="shared" ref="E65" si="59">IF(D65&gt;0,D64-B65+C65,0)</f>
        <v>172</v>
      </c>
      <c r="F65" s="1">
        <f t="shared" ref="F65" si="60">IF(E63-B64-B65&gt;=0,B65,E64)</f>
        <v>8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24</v>
      </c>
      <c r="C66" s="1">
        <v>0</v>
      </c>
      <c r="D66" s="27">
        <f t="shared" ref="D66" si="61">D65-B66</f>
        <v>148</v>
      </c>
      <c r="E66" s="1">
        <f t="shared" ref="E66:E67" si="62">IF(D66&gt;0,D65-B66,0)</f>
        <v>148</v>
      </c>
      <c r="F66" s="1">
        <f t="shared" ref="F66" si="63">IF(D66&gt;=0,B66,E65)</f>
        <v>24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18</v>
      </c>
      <c r="C67" s="1">
        <v>0</v>
      </c>
      <c r="D67" s="27">
        <f t="shared" si="0"/>
        <v>130</v>
      </c>
      <c r="E67" s="1">
        <f t="shared" si="62"/>
        <v>130</v>
      </c>
      <c r="F67" s="1">
        <f t="shared" si="7"/>
        <v>18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24</v>
      </c>
      <c r="C68" s="1">
        <v>0</v>
      </c>
      <c r="D68" s="27">
        <f t="shared" ref="D68:D131" si="64">D67-B68</f>
        <v>106</v>
      </c>
      <c r="E68" s="1">
        <f t="shared" si="6"/>
        <v>106</v>
      </c>
      <c r="F68" s="1">
        <f t="shared" si="7"/>
        <v>24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22</v>
      </c>
      <c r="C69" s="1">
        <v>0</v>
      </c>
      <c r="D69" s="27">
        <f t="shared" si="64"/>
        <v>84</v>
      </c>
      <c r="E69" s="1">
        <f t="shared" si="6"/>
        <v>84</v>
      </c>
      <c r="F69" s="1">
        <f t="shared" si="7"/>
        <v>22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20</v>
      </c>
      <c r="C70" s="1">
        <v>0</v>
      </c>
      <c r="D70" s="27">
        <f t="shared" si="64"/>
        <v>64</v>
      </c>
      <c r="E70" s="1">
        <f t="shared" si="6"/>
        <v>64</v>
      </c>
      <c r="F70" s="1">
        <f t="shared" si="7"/>
        <v>20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10</v>
      </c>
      <c r="C71" s="1">
        <v>0</v>
      </c>
      <c r="D71" s="27">
        <f t="shared" si="64"/>
        <v>54</v>
      </c>
      <c r="E71" s="1">
        <f t="shared" si="6"/>
        <v>54</v>
      </c>
      <c r="F71" s="1">
        <f t="shared" si="7"/>
        <v>10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28</v>
      </c>
      <c r="C72" s="3">
        <f t="shared" ref="C72" si="67">$L$3-D70</f>
        <v>136</v>
      </c>
      <c r="D72" s="27">
        <f t="shared" ref="D72" si="68">D71-B72+C72</f>
        <v>162</v>
      </c>
      <c r="E72" s="3">
        <f t="shared" ref="E72" si="69">IF(D72&gt;0,D71-B72+C72,0)</f>
        <v>162</v>
      </c>
      <c r="F72" s="1">
        <f t="shared" ref="F72" si="70">IF(E70-B71-B72&gt;=0,B72,E71)</f>
        <v>28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16</v>
      </c>
      <c r="C73" s="1">
        <v>0</v>
      </c>
      <c r="D73" s="27">
        <f t="shared" ref="D73" si="71">D72-B73</f>
        <v>146</v>
      </c>
      <c r="E73" s="1">
        <f t="shared" ref="E73:E134" si="72">IF(D73&gt;0,D72-B73,0)</f>
        <v>146</v>
      </c>
      <c r="F73" s="1">
        <f t="shared" ref="F73:F134" si="73">IF(D73&gt;=0,B73,E72)</f>
        <v>16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24</v>
      </c>
      <c r="C74" s="1">
        <v>0</v>
      </c>
      <c r="D74" s="27">
        <f t="shared" si="64"/>
        <v>122</v>
      </c>
      <c r="E74" s="1">
        <f t="shared" si="72"/>
        <v>122</v>
      </c>
      <c r="F74" s="1">
        <f t="shared" si="73"/>
        <v>24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33</v>
      </c>
      <c r="C75" s="1">
        <v>0</v>
      </c>
      <c r="D75" s="27">
        <f t="shared" si="64"/>
        <v>89</v>
      </c>
      <c r="E75" s="1">
        <f t="shared" si="72"/>
        <v>89</v>
      </c>
      <c r="F75" s="1">
        <f t="shared" si="73"/>
        <v>33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38</v>
      </c>
      <c r="C76" s="1">
        <v>0</v>
      </c>
      <c r="D76" s="27">
        <f t="shared" si="64"/>
        <v>51</v>
      </c>
      <c r="E76" s="1">
        <f t="shared" si="72"/>
        <v>51</v>
      </c>
      <c r="F76" s="1">
        <f t="shared" si="73"/>
        <v>38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17</v>
      </c>
      <c r="C77" s="1">
        <v>0</v>
      </c>
      <c r="D77" s="27">
        <f t="shared" si="64"/>
        <v>34</v>
      </c>
      <c r="E77" s="1">
        <f t="shared" si="72"/>
        <v>34</v>
      </c>
      <c r="F77" s="1">
        <f t="shared" si="73"/>
        <v>17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36</v>
      </c>
      <c r="C78" s="1">
        <v>0</v>
      </c>
      <c r="D78" s="27">
        <f t="shared" si="64"/>
        <v>-2</v>
      </c>
      <c r="E78" s="1">
        <f t="shared" si="72"/>
        <v>0</v>
      </c>
      <c r="F78" s="1">
        <f t="shared" si="73"/>
        <v>34</v>
      </c>
      <c r="G78" s="1">
        <f t="shared" si="65"/>
        <v>2</v>
      </c>
      <c r="H78" s="1">
        <f t="shared" si="66"/>
        <v>1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17</v>
      </c>
      <c r="C79" s="3">
        <f t="shared" ref="C79" si="76">$L$3-D77</f>
        <v>166</v>
      </c>
      <c r="D79" s="27">
        <f t="shared" ref="D79" si="77">D78-B79+C79</f>
        <v>147</v>
      </c>
      <c r="E79" s="3">
        <f t="shared" ref="E79" si="78">IF(D79&gt;0,D78-B79+C79,0)</f>
        <v>147</v>
      </c>
      <c r="F79" s="1">
        <f t="shared" ref="F79" si="79">IF(E77-B78-B79&gt;=0,B79,E78)</f>
        <v>0</v>
      </c>
      <c r="G79" s="1">
        <f t="shared" si="65"/>
        <v>17</v>
      </c>
      <c r="H79" s="1">
        <f t="shared" si="66"/>
        <v>1</v>
      </c>
      <c r="I79" s="1">
        <f t="shared" si="75"/>
        <v>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24</v>
      </c>
      <c r="C80" s="1">
        <v>0</v>
      </c>
      <c r="D80" s="27">
        <f t="shared" ref="D80" si="80">D79-B80</f>
        <v>123</v>
      </c>
      <c r="E80" s="1">
        <f t="shared" ref="E80:E81" si="81">IF(D80&gt;0,D79-B80,0)</f>
        <v>123</v>
      </c>
      <c r="F80" s="1">
        <f t="shared" ref="F80" si="82">IF(D80&gt;=0,B80,E79)</f>
        <v>24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23</v>
      </c>
      <c r="C81" s="1">
        <v>0</v>
      </c>
      <c r="D81" s="27">
        <f t="shared" si="64"/>
        <v>100</v>
      </c>
      <c r="E81" s="1">
        <f t="shared" si="81"/>
        <v>100</v>
      </c>
      <c r="F81" s="1">
        <f t="shared" si="73"/>
        <v>23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21</v>
      </c>
      <c r="C82" s="1">
        <v>0</v>
      </c>
      <c r="D82" s="27">
        <f t="shared" si="64"/>
        <v>79</v>
      </c>
      <c r="E82" s="1">
        <f t="shared" si="72"/>
        <v>79</v>
      </c>
      <c r="F82" s="1">
        <f t="shared" si="73"/>
        <v>21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23</v>
      </c>
      <c r="C83" s="1">
        <v>0</v>
      </c>
      <c r="D83" s="27">
        <f t="shared" si="64"/>
        <v>56</v>
      </c>
      <c r="E83" s="1">
        <f t="shared" si="72"/>
        <v>56</v>
      </c>
      <c r="F83" s="1">
        <f t="shared" si="73"/>
        <v>23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27</v>
      </c>
      <c r="C84" s="1">
        <v>0</v>
      </c>
      <c r="D84" s="27">
        <f t="shared" si="64"/>
        <v>29</v>
      </c>
      <c r="E84" s="1">
        <f t="shared" si="72"/>
        <v>29</v>
      </c>
      <c r="F84" s="1">
        <f t="shared" si="73"/>
        <v>27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15</v>
      </c>
      <c r="C85" s="1">
        <v>0</v>
      </c>
      <c r="D85" s="27">
        <f t="shared" si="64"/>
        <v>14</v>
      </c>
      <c r="E85" s="1">
        <f t="shared" si="72"/>
        <v>14</v>
      </c>
      <c r="F85" s="1">
        <f t="shared" si="73"/>
        <v>15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3</v>
      </c>
      <c r="C86" s="3">
        <f t="shared" ref="C86" si="83">$L$3-D84</f>
        <v>171</v>
      </c>
      <c r="D86" s="27">
        <f t="shared" ref="D86" si="84">D85-B86+C86</f>
        <v>182</v>
      </c>
      <c r="E86" s="3">
        <f t="shared" ref="E86" si="85">IF(D86&gt;0,D85-B86+C86,0)</f>
        <v>182</v>
      </c>
      <c r="F86" s="1">
        <f t="shared" ref="F86" si="86">IF(E84-B85-B86&gt;=0,B86,E85)</f>
        <v>3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10</v>
      </c>
      <c r="C87" s="1">
        <v>0</v>
      </c>
      <c r="D87" s="27">
        <f t="shared" ref="D87" si="87">D86-B87</f>
        <v>172</v>
      </c>
      <c r="E87" s="1">
        <f t="shared" ref="E87:E88" si="88">IF(D87&gt;0,D86-B87,0)</f>
        <v>172</v>
      </c>
      <c r="F87" s="1">
        <f t="shared" ref="F87" si="89">IF(D87&gt;=0,B87,E86)</f>
        <v>10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9</v>
      </c>
      <c r="C88" s="1">
        <v>0</v>
      </c>
      <c r="D88" s="27">
        <f t="shared" si="64"/>
        <v>163</v>
      </c>
      <c r="E88" s="1">
        <f t="shared" si="88"/>
        <v>163</v>
      </c>
      <c r="F88" s="1">
        <f t="shared" si="73"/>
        <v>9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20</v>
      </c>
      <c r="C89" s="1">
        <v>0</v>
      </c>
      <c r="D89" s="27">
        <f t="shared" si="64"/>
        <v>143</v>
      </c>
      <c r="E89" s="1">
        <f t="shared" si="72"/>
        <v>143</v>
      </c>
      <c r="F89" s="1">
        <f t="shared" si="73"/>
        <v>20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18</v>
      </c>
      <c r="C90" s="1">
        <v>0</v>
      </c>
      <c r="D90" s="27">
        <f t="shared" si="64"/>
        <v>125</v>
      </c>
      <c r="E90" s="1">
        <f t="shared" si="72"/>
        <v>125</v>
      </c>
      <c r="F90" s="1">
        <f t="shared" si="73"/>
        <v>18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31</v>
      </c>
      <c r="C91" s="1">
        <v>0</v>
      </c>
      <c r="D91" s="27">
        <f t="shared" si="64"/>
        <v>94</v>
      </c>
      <c r="E91" s="1">
        <f t="shared" si="72"/>
        <v>94</v>
      </c>
      <c r="F91" s="1">
        <f t="shared" si="73"/>
        <v>31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16</v>
      </c>
      <c r="C92" s="1">
        <v>0</v>
      </c>
      <c r="D92" s="27">
        <f t="shared" si="64"/>
        <v>78</v>
      </c>
      <c r="E92" s="1">
        <f t="shared" si="72"/>
        <v>78</v>
      </c>
      <c r="F92" s="1">
        <f t="shared" si="73"/>
        <v>16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14</v>
      </c>
      <c r="C93" s="3">
        <f t="shared" ref="C93" si="91">$L$3-D91</f>
        <v>106</v>
      </c>
      <c r="D93" s="27">
        <f t="shared" ref="D93" si="92">D92-B93+C93</f>
        <v>170</v>
      </c>
      <c r="E93" s="3">
        <f t="shared" ref="E93" si="93">IF(D93&gt;0,D92-B93+C93,0)</f>
        <v>170</v>
      </c>
      <c r="F93" s="1">
        <f t="shared" ref="F93" si="94">IF(E91-B92-B93&gt;=0,B93,E92)</f>
        <v>14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19</v>
      </c>
      <c r="C94" s="1">
        <v>0</v>
      </c>
      <c r="D94" s="27">
        <f t="shared" ref="D94" si="95">D93-B94</f>
        <v>151</v>
      </c>
      <c r="E94" s="1">
        <f t="shared" ref="E94:E95" si="96">IF(D94&gt;0,D93-B94,0)</f>
        <v>151</v>
      </c>
      <c r="F94" s="1">
        <f t="shared" ref="F94" si="97">IF(D94&gt;=0,B94,E93)</f>
        <v>19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25</v>
      </c>
      <c r="C95" s="1">
        <v>0</v>
      </c>
      <c r="D95" s="27">
        <f t="shared" si="64"/>
        <v>126</v>
      </c>
      <c r="E95" s="1">
        <f t="shared" si="96"/>
        <v>126</v>
      </c>
      <c r="F95" s="1">
        <f t="shared" si="73"/>
        <v>25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14</v>
      </c>
      <c r="C96" s="1">
        <v>0</v>
      </c>
      <c r="D96" s="27">
        <f t="shared" si="64"/>
        <v>112</v>
      </c>
      <c r="E96" s="1">
        <f t="shared" si="72"/>
        <v>112</v>
      </c>
      <c r="F96" s="1">
        <f t="shared" si="73"/>
        <v>14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18</v>
      </c>
      <c r="C97" s="1">
        <v>0</v>
      </c>
      <c r="D97" s="27">
        <f t="shared" si="64"/>
        <v>94</v>
      </c>
      <c r="E97" s="1">
        <f t="shared" si="72"/>
        <v>94</v>
      </c>
      <c r="F97" s="1">
        <f t="shared" si="73"/>
        <v>18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17</v>
      </c>
      <c r="C98" s="1">
        <v>0</v>
      </c>
      <c r="D98" s="27">
        <f t="shared" si="64"/>
        <v>77</v>
      </c>
      <c r="E98" s="1">
        <f t="shared" si="72"/>
        <v>77</v>
      </c>
      <c r="F98" s="1">
        <f t="shared" si="73"/>
        <v>17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26</v>
      </c>
      <c r="C99" s="1">
        <v>0</v>
      </c>
      <c r="D99" s="27">
        <f t="shared" si="64"/>
        <v>51</v>
      </c>
      <c r="E99" s="1">
        <f t="shared" si="72"/>
        <v>51</v>
      </c>
      <c r="F99" s="1">
        <f t="shared" si="73"/>
        <v>26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25</v>
      </c>
      <c r="C100" s="3">
        <f t="shared" ref="C100" si="98">$L$3-D98</f>
        <v>123</v>
      </c>
      <c r="D100" s="27">
        <f t="shared" ref="D100" si="99">D99-B100+C100</f>
        <v>149</v>
      </c>
      <c r="E100" s="3">
        <f t="shared" ref="E100" si="100">IF(D100&gt;0,D99-B100+C100,0)</f>
        <v>149</v>
      </c>
      <c r="F100" s="1">
        <f t="shared" ref="F100" si="101">IF(E98-B99-B100&gt;=0,B100,E99)</f>
        <v>25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23</v>
      </c>
      <c r="C101" s="1">
        <v>0</v>
      </c>
      <c r="D101" s="27">
        <f t="shared" ref="D101" si="102">D100-B101</f>
        <v>126</v>
      </c>
      <c r="E101" s="1">
        <f t="shared" ref="E101:E102" si="103">IF(D101&gt;0,D100-B101,0)</f>
        <v>126</v>
      </c>
      <c r="F101" s="1">
        <f t="shared" ref="F101" si="104">IF(D101&gt;=0,B101,E100)</f>
        <v>23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28</v>
      </c>
      <c r="C102" s="1">
        <v>0</v>
      </c>
      <c r="D102" s="27">
        <f t="shared" si="64"/>
        <v>98</v>
      </c>
      <c r="E102" s="1">
        <f t="shared" si="103"/>
        <v>98</v>
      </c>
      <c r="F102" s="1">
        <f t="shared" si="73"/>
        <v>28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9</v>
      </c>
      <c r="C103" s="1">
        <v>0</v>
      </c>
      <c r="D103" s="27">
        <f t="shared" si="64"/>
        <v>89</v>
      </c>
      <c r="E103" s="1">
        <f t="shared" si="72"/>
        <v>89</v>
      </c>
      <c r="F103" s="1">
        <f t="shared" si="73"/>
        <v>9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22</v>
      </c>
      <c r="C104" s="1">
        <v>0</v>
      </c>
      <c r="D104" s="27">
        <f t="shared" si="64"/>
        <v>67</v>
      </c>
      <c r="E104" s="1">
        <f t="shared" si="72"/>
        <v>67</v>
      </c>
      <c r="F104" s="1">
        <f t="shared" si="73"/>
        <v>22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12</v>
      </c>
      <c r="C105" s="1">
        <v>0</v>
      </c>
      <c r="D105" s="27">
        <f t="shared" si="64"/>
        <v>55</v>
      </c>
      <c r="E105" s="1">
        <f t="shared" si="72"/>
        <v>55</v>
      </c>
      <c r="F105" s="1">
        <f t="shared" si="73"/>
        <v>12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16</v>
      </c>
      <c r="C106" s="1">
        <v>0</v>
      </c>
      <c r="D106" s="27">
        <f t="shared" si="64"/>
        <v>39</v>
      </c>
      <c r="E106" s="1">
        <f t="shared" si="72"/>
        <v>39</v>
      </c>
      <c r="F106" s="1">
        <f t="shared" si="73"/>
        <v>16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23</v>
      </c>
      <c r="C107" s="3">
        <f t="shared" ref="C107" si="106">$L$3-D105</f>
        <v>145</v>
      </c>
      <c r="D107" s="27">
        <f t="shared" ref="D107" si="107">D106-B107+C107</f>
        <v>161</v>
      </c>
      <c r="E107" s="3">
        <f t="shared" ref="E107" si="108">IF(D107&gt;0,D106-B107+C107,0)</f>
        <v>161</v>
      </c>
      <c r="F107" s="1">
        <f t="shared" ref="F107" si="109">IF(E105-B106-B107&gt;=0,B107,E106)</f>
        <v>23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15</v>
      </c>
      <c r="C108" s="1">
        <v>0</v>
      </c>
      <c r="D108" s="27">
        <f t="shared" ref="D108" si="110">D107-B108</f>
        <v>146</v>
      </c>
      <c r="E108" s="1">
        <f t="shared" ref="E108:E109" si="111">IF(D108&gt;0,D107-B108,0)</f>
        <v>146</v>
      </c>
      <c r="F108" s="1">
        <f t="shared" ref="F108" si="112">IF(D108&gt;=0,B108,E107)</f>
        <v>15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16</v>
      </c>
      <c r="C109" s="1">
        <v>0</v>
      </c>
      <c r="D109" s="27">
        <f t="shared" si="64"/>
        <v>130</v>
      </c>
      <c r="E109" s="1">
        <f t="shared" si="111"/>
        <v>130</v>
      </c>
      <c r="F109" s="1">
        <f t="shared" si="73"/>
        <v>16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5</v>
      </c>
      <c r="C110" s="1">
        <v>0</v>
      </c>
      <c r="D110" s="27">
        <f t="shared" si="64"/>
        <v>125</v>
      </c>
      <c r="E110" s="1">
        <f t="shared" si="72"/>
        <v>125</v>
      </c>
      <c r="F110" s="1">
        <f t="shared" si="73"/>
        <v>5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24</v>
      </c>
      <c r="C111" s="1">
        <v>0</v>
      </c>
      <c r="D111" s="27">
        <f t="shared" si="64"/>
        <v>101</v>
      </c>
      <c r="E111" s="1">
        <f t="shared" si="72"/>
        <v>101</v>
      </c>
      <c r="F111" s="1">
        <f t="shared" si="73"/>
        <v>24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15</v>
      </c>
      <c r="C112" s="1">
        <v>0</v>
      </c>
      <c r="D112" s="27">
        <f t="shared" si="64"/>
        <v>86</v>
      </c>
      <c r="E112" s="1">
        <f t="shared" si="72"/>
        <v>86</v>
      </c>
      <c r="F112" s="1">
        <f t="shared" si="73"/>
        <v>15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18</v>
      </c>
      <c r="C113" s="1">
        <v>0</v>
      </c>
      <c r="D113" s="27">
        <f t="shared" si="64"/>
        <v>68</v>
      </c>
      <c r="E113" s="1">
        <f t="shared" si="72"/>
        <v>68</v>
      </c>
      <c r="F113" s="1">
        <f t="shared" si="73"/>
        <v>18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18</v>
      </c>
      <c r="C114" s="3">
        <f t="shared" ref="C114" si="113">$L$3-D112</f>
        <v>114</v>
      </c>
      <c r="D114" s="27">
        <f t="shared" ref="D114" si="114">D113-B114+C114</f>
        <v>164</v>
      </c>
      <c r="E114" s="3">
        <f t="shared" ref="E114" si="115">IF(D114&gt;0,D113-B114+C114,0)</f>
        <v>164</v>
      </c>
      <c r="F114" s="1">
        <f t="shared" ref="F114" si="116">IF(E112-B113-B114&gt;=0,B114,E113)</f>
        <v>18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11</v>
      </c>
      <c r="C115" s="1">
        <v>0</v>
      </c>
      <c r="D115" s="27">
        <f t="shared" ref="D115" si="117">D114-B115</f>
        <v>153</v>
      </c>
      <c r="E115" s="1">
        <f t="shared" ref="E115:E116" si="118">IF(D115&gt;0,D114-B115,0)</f>
        <v>153</v>
      </c>
      <c r="F115" s="1">
        <f t="shared" ref="F115" si="119">IF(D115&gt;=0,B115,E114)</f>
        <v>11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39</v>
      </c>
      <c r="C116" s="1">
        <v>0</v>
      </c>
      <c r="D116" s="27">
        <f t="shared" si="64"/>
        <v>114</v>
      </c>
      <c r="E116" s="1">
        <f t="shared" si="118"/>
        <v>114</v>
      </c>
      <c r="F116" s="1">
        <f t="shared" si="73"/>
        <v>39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17</v>
      </c>
      <c r="C117" s="1">
        <v>0</v>
      </c>
      <c r="D117" s="27">
        <f t="shared" si="64"/>
        <v>97</v>
      </c>
      <c r="E117" s="1">
        <f t="shared" si="72"/>
        <v>97</v>
      </c>
      <c r="F117" s="1">
        <f t="shared" si="73"/>
        <v>17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31</v>
      </c>
      <c r="C118" s="1">
        <v>0</v>
      </c>
      <c r="D118" s="27">
        <f t="shared" si="64"/>
        <v>66</v>
      </c>
      <c r="E118" s="1">
        <f t="shared" si="72"/>
        <v>66</v>
      </c>
      <c r="F118" s="1">
        <f t="shared" si="73"/>
        <v>31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24</v>
      </c>
      <c r="C119" s="1">
        <v>0</v>
      </c>
      <c r="D119" s="27">
        <f t="shared" si="64"/>
        <v>42</v>
      </c>
      <c r="E119" s="1">
        <f t="shared" si="72"/>
        <v>42</v>
      </c>
      <c r="F119" s="1">
        <f t="shared" si="73"/>
        <v>24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22</v>
      </c>
      <c r="C120" s="1">
        <v>0</v>
      </c>
      <c r="D120" s="27">
        <f t="shared" si="64"/>
        <v>20</v>
      </c>
      <c r="E120" s="1">
        <f t="shared" si="72"/>
        <v>20</v>
      </c>
      <c r="F120" s="1">
        <f t="shared" si="73"/>
        <v>22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9</v>
      </c>
      <c r="C121" s="3">
        <f t="shared" ref="C121" si="121">$L$3-D119</f>
        <v>158</v>
      </c>
      <c r="D121" s="27">
        <f t="shared" ref="D121" si="122">D120-B121+C121</f>
        <v>169</v>
      </c>
      <c r="E121" s="3">
        <f t="shared" ref="E121" si="123">IF(D121&gt;0,D120-B121+C121,0)</f>
        <v>169</v>
      </c>
      <c r="F121" s="1">
        <f t="shared" ref="F121" si="124">IF(E119-B120-B121&gt;=0,B121,E120)</f>
        <v>9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11</v>
      </c>
      <c r="C122" s="1">
        <v>0</v>
      </c>
      <c r="D122" s="27">
        <f t="shared" ref="D122" si="125">D121-B122</f>
        <v>158</v>
      </c>
      <c r="E122" s="1">
        <f t="shared" ref="E122:E123" si="126">IF(D122&gt;0,D121-B122,0)</f>
        <v>158</v>
      </c>
      <c r="F122" s="1">
        <f t="shared" ref="F122" si="127">IF(D122&gt;=0,B122,E121)</f>
        <v>11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35</v>
      </c>
      <c r="C123" s="1">
        <v>0</v>
      </c>
      <c r="D123" s="27">
        <f t="shared" si="64"/>
        <v>123</v>
      </c>
      <c r="E123" s="1">
        <f t="shared" si="126"/>
        <v>123</v>
      </c>
      <c r="F123" s="1">
        <f t="shared" si="73"/>
        <v>35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14</v>
      </c>
      <c r="C124" s="1">
        <v>0</v>
      </c>
      <c r="D124" s="27">
        <f t="shared" si="64"/>
        <v>109</v>
      </c>
      <c r="E124" s="1">
        <f t="shared" si="72"/>
        <v>109</v>
      </c>
      <c r="F124" s="1">
        <f t="shared" si="73"/>
        <v>14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24</v>
      </c>
      <c r="C125" s="1">
        <v>0</v>
      </c>
      <c r="D125" s="27">
        <f t="shared" si="64"/>
        <v>85</v>
      </c>
      <c r="E125" s="1">
        <f t="shared" si="72"/>
        <v>85</v>
      </c>
      <c r="F125" s="1">
        <f t="shared" si="73"/>
        <v>24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6</v>
      </c>
      <c r="C126" s="1">
        <v>0</v>
      </c>
      <c r="D126" s="27">
        <f t="shared" si="64"/>
        <v>79</v>
      </c>
      <c r="E126" s="1">
        <f t="shared" si="72"/>
        <v>79</v>
      </c>
      <c r="F126" s="1">
        <f t="shared" si="73"/>
        <v>6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28</v>
      </c>
      <c r="C127" s="1">
        <v>0</v>
      </c>
      <c r="D127" s="27">
        <f t="shared" si="64"/>
        <v>51</v>
      </c>
      <c r="E127" s="1">
        <f t="shared" si="72"/>
        <v>51</v>
      </c>
      <c r="F127" s="1">
        <f t="shared" si="73"/>
        <v>28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23</v>
      </c>
      <c r="C128" s="3">
        <f t="shared" ref="C128" si="129">$L$3-D126</f>
        <v>121</v>
      </c>
      <c r="D128" s="27">
        <f t="shared" ref="D128" si="130">D127-B128+C128</f>
        <v>149</v>
      </c>
      <c r="E128" s="3">
        <f t="shared" ref="E128" si="131">IF(D128&gt;0,D127-B128+C128,0)</f>
        <v>149</v>
      </c>
      <c r="F128" s="1">
        <f t="shared" ref="F128" si="132">IF(E126-B127-B128&gt;=0,B128,E127)</f>
        <v>23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27</v>
      </c>
      <c r="C129" s="1">
        <v>0</v>
      </c>
      <c r="D129" s="27">
        <f t="shared" ref="D129" si="133">D128-B129</f>
        <v>122</v>
      </c>
      <c r="E129" s="1">
        <f t="shared" ref="E129:E130" si="134">IF(D129&gt;0,D128-B129,0)</f>
        <v>122</v>
      </c>
      <c r="F129" s="1">
        <f t="shared" ref="F129" si="135">IF(D129&gt;=0,B129,E128)</f>
        <v>27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7</v>
      </c>
      <c r="C130" s="1">
        <v>0</v>
      </c>
      <c r="D130" s="27">
        <f t="shared" si="64"/>
        <v>115</v>
      </c>
      <c r="E130" s="1">
        <f t="shared" si="134"/>
        <v>115</v>
      </c>
      <c r="F130" s="1">
        <f t="shared" si="73"/>
        <v>7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17</v>
      </c>
      <c r="C131" s="1">
        <v>0</v>
      </c>
      <c r="D131" s="27">
        <f t="shared" si="64"/>
        <v>98</v>
      </c>
      <c r="E131" s="1">
        <f t="shared" si="72"/>
        <v>98</v>
      </c>
      <c r="F131" s="1">
        <f t="shared" si="73"/>
        <v>17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25</v>
      </c>
      <c r="C132" s="1">
        <v>0</v>
      </c>
      <c r="D132" s="27">
        <f t="shared" ref="D132:D195" si="136">D131-B132</f>
        <v>73</v>
      </c>
      <c r="E132" s="1">
        <f t="shared" si="72"/>
        <v>73</v>
      </c>
      <c r="F132" s="1">
        <f t="shared" si="73"/>
        <v>25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21</v>
      </c>
      <c r="C133" s="1">
        <v>0</v>
      </c>
      <c r="D133" s="27">
        <f t="shared" si="136"/>
        <v>52</v>
      </c>
      <c r="E133" s="1">
        <f t="shared" si="72"/>
        <v>52</v>
      </c>
      <c r="F133" s="1">
        <f t="shared" si="73"/>
        <v>21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25</v>
      </c>
      <c r="C134" s="1">
        <v>0</v>
      </c>
      <c r="D134" s="27">
        <f t="shared" si="136"/>
        <v>27</v>
      </c>
      <c r="E134" s="1">
        <f t="shared" si="72"/>
        <v>27</v>
      </c>
      <c r="F134" s="1">
        <f t="shared" si="73"/>
        <v>25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12</v>
      </c>
      <c r="C135" s="3">
        <f t="shared" ref="C135" si="139">$L$3-D133</f>
        <v>148</v>
      </c>
      <c r="D135" s="27">
        <f t="shared" ref="D135" si="140">D134-B135+C135</f>
        <v>163</v>
      </c>
      <c r="E135" s="3">
        <f t="shared" ref="E135" si="141">IF(D135&gt;0,D134-B135+C135,0)</f>
        <v>163</v>
      </c>
      <c r="F135" s="1">
        <f t="shared" ref="F135" si="142">IF(E133-B134-B135&gt;=0,B135,E134)</f>
        <v>12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25</v>
      </c>
      <c r="C136" s="1">
        <v>0</v>
      </c>
      <c r="D136" s="27">
        <f t="shared" ref="D136" si="143">D135-B136</f>
        <v>138</v>
      </c>
      <c r="E136" s="1">
        <f t="shared" ref="E136:E197" si="144">IF(D136&gt;0,D135-B136,0)</f>
        <v>138</v>
      </c>
      <c r="F136" s="1">
        <f t="shared" ref="F136:F197" si="145">IF(D136&gt;=0,B136,E135)</f>
        <v>25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3</v>
      </c>
      <c r="C137" s="1">
        <v>0</v>
      </c>
      <c r="D137" s="27">
        <f t="shared" si="136"/>
        <v>135</v>
      </c>
      <c r="E137" s="1">
        <f t="shared" si="144"/>
        <v>135</v>
      </c>
      <c r="F137" s="1">
        <f t="shared" si="145"/>
        <v>3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36</v>
      </c>
      <c r="C138" s="1">
        <v>0</v>
      </c>
      <c r="D138" s="27">
        <f t="shared" si="136"/>
        <v>99</v>
      </c>
      <c r="E138" s="1">
        <f t="shared" si="144"/>
        <v>99</v>
      </c>
      <c r="F138" s="1">
        <f t="shared" si="145"/>
        <v>36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15</v>
      </c>
      <c r="C139" s="1">
        <v>0</v>
      </c>
      <c r="D139" s="27">
        <f t="shared" si="136"/>
        <v>84</v>
      </c>
      <c r="E139" s="1">
        <f t="shared" si="144"/>
        <v>84</v>
      </c>
      <c r="F139" s="1">
        <f t="shared" si="145"/>
        <v>15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32</v>
      </c>
      <c r="C140" s="1">
        <v>0</v>
      </c>
      <c r="D140" s="27">
        <f t="shared" si="136"/>
        <v>52</v>
      </c>
      <c r="E140" s="1">
        <f t="shared" si="144"/>
        <v>52</v>
      </c>
      <c r="F140" s="1">
        <f t="shared" si="145"/>
        <v>32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15</v>
      </c>
      <c r="C141" s="1">
        <v>0</v>
      </c>
      <c r="D141" s="27">
        <f t="shared" si="136"/>
        <v>37</v>
      </c>
      <c r="E141" s="1">
        <f t="shared" si="144"/>
        <v>37</v>
      </c>
      <c r="F141" s="1">
        <f t="shared" si="145"/>
        <v>15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4</v>
      </c>
      <c r="C142" s="3">
        <f t="shared" ref="C142" si="147">$L$3-D140</f>
        <v>148</v>
      </c>
      <c r="D142" s="27">
        <f t="shared" ref="D142" si="148">D141-B142+C142</f>
        <v>181</v>
      </c>
      <c r="E142" s="3">
        <f t="shared" ref="E142" si="149">IF(D142&gt;0,D141-B142+C142,0)</f>
        <v>181</v>
      </c>
      <c r="F142" s="1">
        <f t="shared" ref="F142" si="150">IF(E140-B141-B142&gt;=0,B142,E141)</f>
        <v>4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24</v>
      </c>
      <c r="C143" s="1">
        <v>0</v>
      </c>
      <c r="D143" s="27">
        <f t="shared" ref="D143" si="151">D142-B143</f>
        <v>157</v>
      </c>
      <c r="E143" s="1">
        <f t="shared" ref="E143:E144" si="152">IF(D143&gt;0,D142-B143,0)</f>
        <v>157</v>
      </c>
      <c r="F143" s="1">
        <f t="shared" ref="F143" si="153">IF(D143&gt;=0,B143,E142)</f>
        <v>24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19</v>
      </c>
      <c r="C144" s="1">
        <v>0</v>
      </c>
      <c r="D144" s="27">
        <f t="shared" si="136"/>
        <v>138</v>
      </c>
      <c r="E144" s="1">
        <f t="shared" si="152"/>
        <v>138</v>
      </c>
      <c r="F144" s="1">
        <f t="shared" si="145"/>
        <v>19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12</v>
      </c>
      <c r="C145" s="1">
        <v>0</v>
      </c>
      <c r="D145" s="27">
        <f t="shared" si="136"/>
        <v>126</v>
      </c>
      <c r="E145" s="1">
        <f t="shared" si="144"/>
        <v>126</v>
      </c>
      <c r="F145" s="1">
        <f t="shared" si="145"/>
        <v>12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25</v>
      </c>
      <c r="C146" s="1">
        <v>0</v>
      </c>
      <c r="D146" s="27">
        <f t="shared" si="136"/>
        <v>101</v>
      </c>
      <c r="E146" s="1">
        <f t="shared" si="144"/>
        <v>101</v>
      </c>
      <c r="F146" s="1">
        <f t="shared" si="145"/>
        <v>25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25</v>
      </c>
      <c r="C147" s="1">
        <v>0</v>
      </c>
      <c r="D147" s="27">
        <f t="shared" si="136"/>
        <v>76</v>
      </c>
      <c r="E147" s="1">
        <f t="shared" si="144"/>
        <v>76</v>
      </c>
      <c r="F147" s="1">
        <f t="shared" si="145"/>
        <v>25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32</v>
      </c>
      <c r="C148" s="1">
        <v>0</v>
      </c>
      <c r="D148" s="27">
        <f t="shared" si="136"/>
        <v>44</v>
      </c>
      <c r="E148" s="1">
        <f t="shared" si="144"/>
        <v>44</v>
      </c>
      <c r="F148" s="1">
        <f t="shared" si="145"/>
        <v>32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25</v>
      </c>
      <c r="C149" s="3">
        <f t="shared" ref="C149" si="155">$L$3-D147</f>
        <v>124</v>
      </c>
      <c r="D149" s="27">
        <f t="shared" ref="D149" si="156">D148-B149+C149</f>
        <v>143</v>
      </c>
      <c r="E149" s="3">
        <f t="shared" ref="E149" si="157">IF(D149&gt;0,D148-B149+C149,0)</f>
        <v>143</v>
      </c>
      <c r="F149" s="1">
        <f t="shared" ref="F149" si="158">IF(E147-B148-B149&gt;=0,B149,E148)</f>
        <v>25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22</v>
      </c>
      <c r="C150" s="1">
        <v>0</v>
      </c>
      <c r="D150" s="27">
        <f t="shared" ref="D150" si="159">D149-B150</f>
        <v>121</v>
      </c>
      <c r="E150" s="1">
        <f t="shared" ref="E150:E151" si="160">IF(D150&gt;0,D149-B150,0)</f>
        <v>121</v>
      </c>
      <c r="F150" s="1">
        <f t="shared" ref="F150" si="161">IF(D150&gt;=0,B150,E149)</f>
        <v>22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27</v>
      </c>
      <c r="C151" s="1">
        <v>0</v>
      </c>
      <c r="D151" s="27">
        <f t="shared" si="136"/>
        <v>94</v>
      </c>
      <c r="E151" s="1">
        <f t="shared" si="160"/>
        <v>94</v>
      </c>
      <c r="F151" s="1">
        <f t="shared" si="145"/>
        <v>27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33</v>
      </c>
      <c r="C152" s="1">
        <v>0</v>
      </c>
      <c r="D152" s="27">
        <f t="shared" si="136"/>
        <v>61</v>
      </c>
      <c r="E152" s="1">
        <f t="shared" si="144"/>
        <v>61</v>
      </c>
      <c r="F152" s="1">
        <f t="shared" si="145"/>
        <v>33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25</v>
      </c>
      <c r="C153" s="1">
        <v>0</v>
      </c>
      <c r="D153" s="27">
        <f t="shared" si="136"/>
        <v>36</v>
      </c>
      <c r="E153" s="1">
        <f t="shared" si="144"/>
        <v>36</v>
      </c>
      <c r="F153" s="1">
        <f t="shared" si="145"/>
        <v>25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31</v>
      </c>
      <c r="C154" s="1">
        <v>0</v>
      </c>
      <c r="D154" s="27">
        <f t="shared" si="136"/>
        <v>5</v>
      </c>
      <c r="E154" s="1">
        <f t="shared" si="144"/>
        <v>5</v>
      </c>
      <c r="F154" s="1">
        <f t="shared" si="145"/>
        <v>31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27</v>
      </c>
      <c r="C155" s="1">
        <v>0</v>
      </c>
      <c r="D155" s="27">
        <f t="shared" si="136"/>
        <v>-22</v>
      </c>
      <c r="E155" s="1">
        <f t="shared" si="144"/>
        <v>0</v>
      </c>
      <c r="F155" s="1">
        <f t="shared" si="145"/>
        <v>5</v>
      </c>
      <c r="G155" s="1">
        <f t="shared" si="137"/>
        <v>22</v>
      </c>
      <c r="H155" s="1">
        <f t="shared" si="138"/>
        <v>1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19</v>
      </c>
      <c r="C156" s="3">
        <f t="shared" ref="C156" si="162">$L$3-D154</f>
        <v>195</v>
      </c>
      <c r="D156" s="27">
        <f t="shared" ref="D156" si="163">D155-B156+C156</f>
        <v>154</v>
      </c>
      <c r="E156" s="3">
        <f t="shared" ref="E156" si="164">IF(D156&gt;0,D155-B156+C156,0)</f>
        <v>154</v>
      </c>
      <c r="F156" s="1">
        <f t="shared" ref="F156" si="165">IF(E154-B155-B156&gt;=0,B156,E155)</f>
        <v>0</v>
      </c>
      <c r="G156" s="1">
        <f t="shared" si="137"/>
        <v>19</v>
      </c>
      <c r="H156" s="1">
        <f t="shared" si="138"/>
        <v>1</v>
      </c>
      <c r="I156" s="1">
        <f t="shared" ref="I156:I162" si="166">IF(MOD(A156,7)=0,IF(SUM(H150:H156)=0,0,1),0)</f>
        <v>1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31</v>
      </c>
      <c r="C157" s="1">
        <v>0</v>
      </c>
      <c r="D157" s="27">
        <f t="shared" ref="D157" si="167">D156-B157</f>
        <v>123</v>
      </c>
      <c r="E157" s="1">
        <f t="shared" ref="E157:E158" si="168">IF(D157&gt;0,D156-B157,0)</f>
        <v>123</v>
      </c>
      <c r="F157" s="1">
        <f t="shared" ref="F157" si="169">IF(D157&gt;=0,B157,E156)</f>
        <v>31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28</v>
      </c>
      <c r="C158" s="1">
        <v>0</v>
      </c>
      <c r="D158" s="27">
        <f t="shared" si="136"/>
        <v>95</v>
      </c>
      <c r="E158" s="1">
        <f t="shared" si="168"/>
        <v>95</v>
      </c>
      <c r="F158" s="1">
        <f t="shared" si="145"/>
        <v>28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10</v>
      </c>
      <c r="C159" s="1">
        <v>0</v>
      </c>
      <c r="D159" s="27">
        <f t="shared" si="136"/>
        <v>85</v>
      </c>
      <c r="E159" s="1">
        <f t="shared" si="144"/>
        <v>85</v>
      </c>
      <c r="F159" s="1">
        <f t="shared" si="145"/>
        <v>10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18</v>
      </c>
      <c r="C160" s="1">
        <v>0</v>
      </c>
      <c r="D160" s="27">
        <f t="shared" si="136"/>
        <v>67</v>
      </c>
      <c r="E160" s="1">
        <f t="shared" si="144"/>
        <v>67</v>
      </c>
      <c r="F160" s="1">
        <f t="shared" si="145"/>
        <v>18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9</v>
      </c>
      <c r="C161" s="1">
        <v>0</v>
      </c>
      <c r="D161" s="27">
        <f t="shared" si="136"/>
        <v>58</v>
      </c>
      <c r="E161" s="1">
        <f t="shared" si="144"/>
        <v>58</v>
      </c>
      <c r="F161" s="1">
        <f t="shared" si="145"/>
        <v>9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24</v>
      </c>
      <c r="C162" s="1">
        <v>0</v>
      </c>
      <c r="D162" s="27">
        <f t="shared" si="136"/>
        <v>34</v>
      </c>
      <c r="E162" s="1">
        <f t="shared" si="144"/>
        <v>34</v>
      </c>
      <c r="F162" s="1">
        <f t="shared" si="145"/>
        <v>24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36</v>
      </c>
      <c r="C163" s="3">
        <f t="shared" ref="C163" si="170">$L$3-D161</f>
        <v>142</v>
      </c>
      <c r="D163" s="27">
        <f t="shared" ref="D163" si="171">D162-B163+C163</f>
        <v>140</v>
      </c>
      <c r="E163" s="3">
        <f t="shared" ref="E163" si="172">IF(D163&gt;0,D162-B163+C163,0)</f>
        <v>140</v>
      </c>
      <c r="F163" s="1">
        <f t="shared" ref="F163" si="173">IF(E161-B162-B163&gt;=0,B163,E162)</f>
        <v>34</v>
      </c>
      <c r="G163" s="1">
        <f t="shared" si="137"/>
        <v>2</v>
      </c>
      <c r="H163" s="1">
        <f t="shared" si="138"/>
        <v>1</v>
      </c>
      <c r="I163" s="1">
        <f>IF(MOD(A163,7)=0,IF(SUM(H157:H163)=0,0,1),0)</f>
        <v>1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</v>
      </c>
      <c r="C164" s="1">
        <v>0</v>
      </c>
      <c r="D164" s="27">
        <f t="shared" ref="D164" si="174">D163-B164</f>
        <v>138</v>
      </c>
      <c r="E164" s="1">
        <f t="shared" ref="E164:E165" si="175">IF(D164&gt;0,D163-B164,0)</f>
        <v>138</v>
      </c>
      <c r="F164" s="1">
        <f t="shared" ref="F164" si="176">IF(D164&gt;=0,B164,E163)</f>
        <v>2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21</v>
      </c>
      <c r="C165" s="1">
        <v>0</v>
      </c>
      <c r="D165" s="27">
        <f t="shared" si="136"/>
        <v>117</v>
      </c>
      <c r="E165" s="1">
        <f t="shared" si="175"/>
        <v>117</v>
      </c>
      <c r="F165" s="1">
        <f t="shared" si="145"/>
        <v>21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19</v>
      </c>
      <c r="C166" s="1">
        <v>0</v>
      </c>
      <c r="D166" s="27">
        <f t="shared" si="136"/>
        <v>98</v>
      </c>
      <c r="E166" s="1">
        <f t="shared" si="144"/>
        <v>98</v>
      </c>
      <c r="F166" s="1">
        <f t="shared" si="145"/>
        <v>19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20</v>
      </c>
      <c r="C167" s="1">
        <v>0</v>
      </c>
      <c r="D167" s="27">
        <f t="shared" si="136"/>
        <v>78</v>
      </c>
      <c r="E167" s="1">
        <f t="shared" si="144"/>
        <v>78</v>
      </c>
      <c r="F167" s="1">
        <f t="shared" si="145"/>
        <v>20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24</v>
      </c>
      <c r="C168" s="1">
        <v>0</v>
      </c>
      <c r="D168" s="27">
        <f t="shared" si="136"/>
        <v>54</v>
      </c>
      <c r="E168" s="1">
        <f t="shared" si="144"/>
        <v>54</v>
      </c>
      <c r="F168" s="1">
        <f t="shared" si="145"/>
        <v>24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23</v>
      </c>
      <c r="C169" s="1">
        <v>0</v>
      </c>
      <c r="D169" s="27">
        <f t="shared" si="136"/>
        <v>31</v>
      </c>
      <c r="E169" s="1">
        <f t="shared" si="144"/>
        <v>31</v>
      </c>
      <c r="F169" s="1">
        <f t="shared" si="145"/>
        <v>23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21</v>
      </c>
      <c r="C170" s="3">
        <f t="shared" ref="C170" si="178">$L$3-D168</f>
        <v>146</v>
      </c>
      <c r="D170" s="27">
        <f t="shared" ref="D170" si="179">D169-B170+C170</f>
        <v>156</v>
      </c>
      <c r="E170" s="3">
        <f t="shared" ref="E170" si="180">IF(D170&gt;0,D169-B170+C170,0)</f>
        <v>156</v>
      </c>
      <c r="F170" s="1">
        <f t="shared" ref="F170" si="181">IF(E168-B169-B170&gt;=0,B170,E169)</f>
        <v>21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9</v>
      </c>
      <c r="C171" s="1">
        <v>0</v>
      </c>
      <c r="D171" s="27">
        <f t="shared" ref="D171" si="182">D170-B171</f>
        <v>147</v>
      </c>
      <c r="E171" s="1">
        <f t="shared" ref="E171:E172" si="183">IF(D171&gt;0,D170-B171,0)</f>
        <v>147</v>
      </c>
      <c r="F171" s="1">
        <f t="shared" ref="F171" si="184">IF(D171&gt;=0,B171,E170)</f>
        <v>9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14</v>
      </c>
      <c r="C172" s="1">
        <v>0</v>
      </c>
      <c r="D172" s="27">
        <f t="shared" si="136"/>
        <v>133</v>
      </c>
      <c r="E172" s="1">
        <f t="shared" si="183"/>
        <v>133</v>
      </c>
      <c r="F172" s="1">
        <f t="shared" si="145"/>
        <v>14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27</v>
      </c>
      <c r="C173" s="1">
        <v>0</v>
      </c>
      <c r="D173" s="27">
        <f t="shared" si="136"/>
        <v>106</v>
      </c>
      <c r="E173" s="1">
        <f t="shared" si="144"/>
        <v>106</v>
      </c>
      <c r="F173" s="1">
        <f t="shared" si="145"/>
        <v>27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26</v>
      </c>
      <c r="C174" s="1">
        <v>0</v>
      </c>
      <c r="D174" s="27">
        <f t="shared" si="136"/>
        <v>80</v>
      </c>
      <c r="E174" s="1">
        <f t="shared" si="144"/>
        <v>80</v>
      </c>
      <c r="F174" s="1">
        <f t="shared" si="145"/>
        <v>26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16</v>
      </c>
      <c r="C175" s="1">
        <v>0</v>
      </c>
      <c r="D175" s="27">
        <f t="shared" si="136"/>
        <v>64</v>
      </c>
      <c r="E175" s="1">
        <f t="shared" si="144"/>
        <v>64</v>
      </c>
      <c r="F175" s="1">
        <f t="shared" si="145"/>
        <v>16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27</v>
      </c>
      <c r="C176" s="1">
        <v>0</v>
      </c>
      <c r="D176" s="27">
        <f t="shared" si="136"/>
        <v>37</v>
      </c>
      <c r="E176" s="1">
        <f t="shared" si="144"/>
        <v>37</v>
      </c>
      <c r="F176" s="1">
        <f t="shared" si="145"/>
        <v>27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24</v>
      </c>
      <c r="C177" s="3">
        <f t="shared" ref="C177" si="185">$L$3-D175</f>
        <v>136</v>
      </c>
      <c r="D177" s="27">
        <f t="shared" ref="D177" si="186">D176-B177+C177</f>
        <v>149</v>
      </c>
      <c r="E177" s="3">
        <f t="shared" ref="E177" si="187">IF(D177&gt;0,D176-B177+C177,0)</f>
        <v>149</v>
      </c>
      <c r="F177" s="1">
        <f t="shared" ref="F177" si="188">IF(E175-B176-B177&gt;=0,B177,E176)</f>
        <v>24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16</v>
      </c>
      <c r="C178" s="1">
        <v>0</v>
      </c>
      <c r="D178" s="27">
        <f t="shared" ref="D178" si="190">D177-B178</f>
        <v>133</v>
      </c>
      <c r="E178" s="1">
        <f t="shared" ref="E178:E179" si="191">IF(D178&gt;0,D177-B178,0)</f>
        <v>133</v>
      </c>
      <c r="F178" s="1">
        <f t="shared" ref="F178" si="192">IF(D178&gt;=0,B178,E177)</f>
        <v>16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13</v>
      </c>
      <c r="C179" s="1">
        <v>0</v>
      </c>
      <c r="D179" s="27">
        <f t="shared" si="136"/>
        <v>120</v>
      </c>
      <c r="E179" s="1">
        <f t="shared" si="191"/>
        <v>120</v>
      </c>
      <c r="F179" s="1">
        <f t="shared" si="145"/>
        <v>13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8</v>
      </c>
      <c r="C180" s="1">
        <v>0</v>
      </c>
      <c r="D180" s="27">
        <f t="shared" si="136"/>
        <v>112</v>
      </c>
      <c r="E180" s="1">
        <f t="shared" si="144"/>
        <v>112</v>
      </c>
      <c r="F180" s="1">
        <f t="shared" si="145"/>
        <v>8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28</v>
      </c>
      <c r="C181" s="1">
        <v>0</v>
      </c>
      <c r="D181" s="27">
        <f t="shared" si="136"/>
        <v>84</v>
      </c>
      <c r="E181" s="1">
        <f t="shared" si="144"/>
        <v>84</v>
      </c>
      <c r="F181" s="1">
        <f t="shared" si="145"/>
        <v>28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12</v>
      </c>
      <c r="C182" s="1">
        <v>0</v>
      </c>
      <c r="D182" s="27">
        <f t="shared" si="136"/>
        <v>72</v>
      </c>
      <c r="E182" s="1">
        <f t="shared" si="144"/>
        <v>72</v>
      </c>
      <c r="F182" s="1">
        <f t="shared" si="145"/>
        <v>12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33</v>
      </c>
      <c r="C183" s="1">
        <v>0</v>
      </c>
      <c r="D183" s="27">
        <f t="shared" si="136"/>
        <v>39</v>
      </c>
      <c r="E183" s="1">
        <f t="shared" si="144"/>
        <v>39</v>
      </c>
      <c r="F183" s="1">
        <f t="shared" si="145"/>
        <v>33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18</v>
      </c>
      <c r="C184" s="3">
        <f t="shared" ref="C184" si="193">$L$3-D182</f>
        <v>128</v>
      </c>
      <c r="D184" s="27">
        <f t="shared" ref="D184" si="194">D183-B184+C184</f>
        <v>149</v>
      </c>
      <c r="E184" s="3">
        <f t="shared" ref="E184" si="195">IF(D184&gt;0,D183-B184+C184,0)</f>
        <v>149</v>
      </c>
      <c r="F184" s="1">
        <f t="shared" ref="F184" si="196">IF(E182-B183-B184&gt;=0,B184,E183)</f>
        <v>18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28</v>
      </c>
      <c r="C185" s="1">
        <v>0</v>
      </c>
      <c r="D185" s="27">
        <f t="shared" ref="D185" si="197">D184-B185</f>
        <v>121</v>
      </c>
      <c r="E185" s="1">
        <f t="shared" ref="E185:E186" si="198">IF(D185&gt;0,D184-B185,0)</f>
        <v>121</v>
      </c>
      <c r="F185" s="1">
        <f t="shared" ref="F185" si="199">IF(D185&gt;=0,B185,E184)</f>
        <v>28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16</v>
      </c>
      <c r="C186" s="1">
        <v>0</v>
      </c>
      <c r="D186" s="27">
        <f t="shared" si="136"/>
        <v>105</v>
      </c>
      <c r="E186" s="1">
        <f t="shared" si="198"/>
        <v>105</v>
      </c>
      <c r="F186" s="1">
        <f t="shared" si="145"/>
        <v>16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34</v>
      </c>
      <c r="C187" s="1">
        <v>0</v>
      </c>
      <c r="D187" s="27">
        <f t="shared" si="136"/>
        <v>71</v>
      </c>
      <c r="E187" s="1">
        <f t="shared" si="144"/>
        <v>71</v>
      </c>
      <c r="F187" s="1">
        <f t="shared" si="145"/>
        <v>34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43</v>
      </c>
      <c r="C188" s="1">
        <v>0</v>
      </c>
      <c r="D188" s="27">
        <f t="shared" si="136"/>
        <v>28</v>
      </c>
      <c r="E188" s="1">
        <f t="shared" si="144"/>
        <v>28</v>
      </c>
      <c r="F188" s="1">
        <f t="shared" si="145"/>
        <v>43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11</v>
      </c>
      <c r="C189" s="1">
        <v>0</v>
      </c>
      <c r="D189" s="27">
        <f t="shared" si="136"/>
        <v>17</v>
      </c>
      <c r="E189" s="1">
        <f t="shared" si="144"/>
        <v>17</v>
      </c>
      <c r="F189" s="1">
        <f t="shared" si="145"/>
        <v>11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21</v>
      </c>
      <c r="C190" s="1">
        <v>0</v>
      </c>
      <c r="D190" s="27">
        <f t="shared" si="136"/>
        <v>-4</v>
      </c>
      <c r="E190" s="1">
        <f t="shared" si="144"/>
        <v>0</v>
      </c>
      <c r="F190" s="1">
        <f t="shared" si="145"/>
        <v>17</v>
      </c>
      <c r="G190" s="1">
        <f t="shared" si="137"/>
        <v>4</v>
      </c>
      <c r="H190" s="1">
        <f t="shared" si="138"/>
        <v>1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6</v>
      </c>
      <c r="C191" s="3">
        <f t="shared" ref="C191" si="200">$L$3-D189</f>
        <v>183</v>
      </c>
      <c r="D191" s="27">
        <f t="shared" ref="D191" si="201">D190-B191+C191</f>
        <v>173</v>
      </c>
      <c r="E191" s="3">
        <f t="shared" ref="E191" si="202">IF(D191&gt;0,D190-B191+C191,0)</f>
        <v>173</v>
      </c>
      <c r="F191" s="1">
        <f t="shared" ref="F191" si="203">IF(E189-B190-B191&gt;=0,B191,E190)</f>
        <v>0</v>
      </c>
      <c r="G191" s="1">
        <f t="shared" si="137"/>
        <v>6</v>
      </c>
      <c r="H191" s="1">
        <f t="shared" si="138"/>
        <v>1</v>
      </c>
      <c r="I191" s="1">
        <f t="shared" si="189"/>
        <v>1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20</v>
      </c>
      <c r="C192" s="1">
        <v>0</v>
      </c>
      <c r="D192" s="27">
        <f t="shared" ref="D192" si="204">D191-B192</f>
        <v>153</v>
      </c>
      <c r="E192" s="1">
        <f t="shared" ref="E192:E193" si="205">IF(D192&gt;0,D191-B192,0)</f>
        <v>153</v>
      </c>
      <c r="F192" s="1">
        <f t="shared" ref="F192" si="206">IF(D192&gt;=0,B192,E191)</f>
        <v>20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8</v>
      </c>
      <c r="C193" s="1">
        <v>0</v>
      </c>
      <c r="D193" s="27">
        <f t="shared" si="136"/>
        <v>145</v>
      </c>
      <c r="E193" s="1">
        <f t="shared" si="205"/>
        <v>145</v>
      </c>
      <c r="F193" s="1">
        <f t="shared" si="145"/>
        <v>8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18</v>
      </c>
      <c r="C194" s="1">
        <v>0</v>
      </c>
      <c r="D194" s="27">
        <f t="shared" si="136"/>
        <v>127</v>
      </c>
      <c r="E194" s="1">
        <f t="shared" si="144"/>
        <v>127</v>
      </c>
      <c r="F194" s="1">
        <f t="shared" si="145"/>
        <v>18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12</v>
      </c>
      <c r="C195" s="1">
        <v>0</v>
      </c>
      <c r="D195" s="27">
        <f t="shared" si="136"/>
        <v>115</v>
      </c>
      <c r="E195" s="1">
        <f t="shared" si="144"/>
        <v>115</v>
      </c>
      <c r="F195" s="1">
        <f t="shared" si="145"/>
        <v>12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15</v>
      </c>
      <c r="C196" s="1">
        <v>0</v>
      </c>
      <c r="D196" s="27">
        <f t="shared" ref="D196:D246" si="207">D195-B196</f>
        <v>100</v>
      </c>
      <c r="E196" s="1">
        <f t="shared" si="144"/>
        <v>100</v>
      </c>
      <c r="F196" s="1">
        <f t="shared" si="145"/>
        <v>15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17</v>
      </c>
      <c r="C197" s="1">
        <v>0</v>
      </c>
      <c r="D197" s="27">
        <f t="shared" si="207"/>
        <v>83</v>
      </c>
      <c r="E197" s="1">
        <f t="shared" si="144"/>
        <v>83</v>
      </c>
      <c r="F197" s="1">
        <f t="shared" si="145"/>
        <v>17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18</v>
      </c>
      <c r="C198" s="3">
        <f t="shared" ref="C198" si="210">$L$3-D196</f>
        <v>100</v>
      </c>
      <c r="D198" s="27">
        <f t="shared" ref="D198" si="211">D197-B198+C198</f>
        <v>165</v>
      </c>
      <c r="E198" s="3">
        <f t="shared" ref="E198" si="212">IF(D198&gt;0,D197-B198+C198,0)</f>
        <v>165</v>
      </c>
      <c r="F198" s="1">
        <f t="shared" ref="F198" si="213">IF(E196-B197-B198&gt;=0,B198,E197)</f>
        <v>18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30</v>
      </c>
      <c r="C199" s="1">
        <v>0</v>
      </c>
      <c r="D199" s="27">
        <f t="shared" ref="D199" si="214">D198-B199</f>
        <v>135</v>
      </c>
      <c r="E199" s="1">
        <f t="shared" ref="E199:E246" si="215">IF(D199&gt;0,D198-B199,0)</f>
        <v>135</v>
      </c>
      <c r="F199" s="1">
        <f t="shared" ref="F199:F246" si="216">IF(D199&gt;=0,B199,E198)</f>
        <v>30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22</v>
      </c>
      <c r="C200" s="1">
        <v>0</v>
      </c>
      <c r="D200" s="27">
        <f t="shared" si="207"/>
        <v>113</v>
      </c>
      <c r="E200" s="1">
        <f t="shared" si="215"/>
        <v>113</v>
      </c>
      <c r="F200" s="1">
        <f t="shared" si="216"/>
        <v>22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14</v>
      </c>
      <c r="C201" s="1">
        <v>0</v>
      </c>
      <c r="D201" s="27">
        <f t="shared" si="207"/>
        <v>99</v>
      </c>
      <c r="E201" s="1">
        <f t="shared" si="215"/>
        <v>99</v>
      </c>
      <c r="F201" s="1">
        <f t="shared" si="216"/>
        <v>14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16</v>
      </c>
      <c r="C202" s="1">
        <v>0</v>
      </c>
      <c r="D202" s="27">
        <f t="shared" si="207"/>
        <v>83</v>
      </c>
      <c r="E202" s="1">
        <f t="shared" si="215"/>
        <v>83</v>
      </c>
      <c r="F202" s="1">
        <f t="shared" si="216"/>
        <v>16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8</v>
      </c>
      <c r="C203" s="1">
        <v>0</v>
      </c>
      <c r="D203" s="27">
        <f t="shared" si="207"/>
        <v>75</v>
      </c>
      <c r="E203" s="1">
        <f t="shared" si="215"/>
        <v>75</v>
      </c>
      <c r="F203" s="1">
        <f t="shared" si="216"/>
        <v>8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24</v>
      </c>
      <c r="C204" s="1">
        <v>0</v>
      </c>
      <c r="D204" s="27">
        <f t="shared" si="207"/>
        <v>51</v>
      </c>
      <c r="E204" s="1">
        <f t="shared" si="215"/>
        <v>51</v>
      </c>
      <c r="F204" s="1">
        <f t="shared" si="216"/>
        <v>24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21</v>
      </c>
      <c r="C205" s="3">
        <f t="shared" ref="C205" si="217">$L$3-D203</f>
        <v>125</v>
      </c>
      <c r="D205" s="27">
        <f t="shared" ref="D205" si="218">D204-B205+C205</f>
        <v>155</v>
      </c>
      <c r="E205" s="3">
        <f t="shared" ref="E205" si="219">IF(D205&gt;0,D204-B205+C205,0)</f>
        <v>155</v>
      </c>
      <c r="F205" s="1">
        <f t="shared" ref="F205" si="220">IF(E203-B204-B205&gt;=0,B205,E204)</f>
        <v>21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34</v>
      </c>
      <c r="C206" s="1">
        <v>0</v>
      </c>
      <c r="D206" s="27">
        <f t="shared" ref="D206" si="221">D205-B206</f>
        <v>121</v>
      </c>
      <c r="E206" s="1">
        <f t="shared" ref="E206:E207" si="222">IF(D206&gt;0,D205-B206,0)</f>
        <v>121</v>
      </c>
      <c r="F206" s="1">
        <f t="shared" ref="F206" si="223">IF(D206&gt;=0,B206,E205)</f>
        <v>34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13</v>
      </c>
      <c r="C207" s="1">
        <v>0</v>
      </c>
      <c r="D207" s="27">
        <f t="shared" si="207"/>
        <v>108</v>
      </c>
      <c r="E207" s="1">
        <f t="shared" si="222"/>
        <v>108</v>
      </c>
      <c r="F207" s="1">
        <f t="shared" si="216"/>
        <v>13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23</v>
      </c>
      <c r="C208" s="1">
        <v>0</v>
      </c>
      <c r="D208" s="27">
        <f t="shared" si="207"/>
        <v>85</v>
      </c>
      <c r="E208" s="1">
        <f t="shared" si="215"/>
        <v>85</v>
      </c>
      <c r="F208" s="1">
        <f t="shared" si="216"/>
        <v>23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25</v>
      </c>
      <c r="C209" s="1">
        <v>0</v>
      </c>
      <c r="D209" s="27">
        <f t="shared" si="207"/>
        <v>60</v>
      </c>
      <c r="E209" s="1">
        <f t="shared" si="215"/>
        <v>60</v>
      </c>
      <c r="F209" s="1">
        <f t="shared" si="216"/>
        <v>25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9</v>
      </c>
      <c r="C210" s="1">
        <v>0</v>
      </c>
      <c r="D210" s="27">
        <f t="shared" si="207"/>
        <v>51</v>
      </c>
      <c r="E210" s="1">
        <f t="shared" si="215"/>
        <v>51</v>
      </c>
      <c r="F210" s="1">
        <f t="shared" si="216"/>
        <v>9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23</v>
      </c>
      <c r="C211" s="1">
        <v>0</v>
      </c>
      <c r="D211" s="27">
        <f t="shared" si="207"/>
        <v>28</v>
      </c>
      <c r="E211" s="1">
        <f t="shared" si="215"/>
        <v>28</v>
      </c>
      <c r="F211" s="1">
        <f t="shared" si="216"/>
        <v>23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27</v>
      </c>
      <c r="C212" s="3">
        <f t="shared" ref="C212" si="224">$L$3-D210</f>
        <v>149</v>
      </c>
      <c r="D212" s="27">
        <f t="shared" ref="D212" si="225">D211-B212+C212</f>
        <v>150</v>
      </c>
      <c r="E212" s="3">
        <f t="shared" ref="E212" si="226">IF(D212&gt;0,D211-B212+C212,0)</f>
        <v>150</v>
      </c>
      <c r="F212" s="1">
        <f t="shared" ref="F212" si="227">IF(E210-B211-B212&gt;=0,B212,E211)</f>
        <v>27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15</v>
      </c>
      <c r="C213" s="1">
        <v>0</v>
      </c>
      <c r="D213" s="27">
        <f t="shared" ref="D213" si="228">D212-B213</f>
        <v>135</v>
      </c>
      <c r="E213" s="1">
        <f t="shared" ref="E213:E214" si="229">IF(D213&gt;0,D212-B213,0)</f>
        <v>135</v>
      </c>
      <c r="F213" s="1">
        <f t="shared" ref="F213" si="230">IF(D213&gt;=0,B213,E212)</f>
        <v>15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7</v>
      </c>
      <c r="C214" s="1">
        <v>0</v>
      </c>
      <c r="D214" s="27">
        <f t="shared" si="207"/>
        <v>128</v>
      </c>
      <c r="E214" s="1">
        <f t="shared" si="229"/>
        <v>128</v>
      </c>
      <c r="F214" s="1">
        <f t="shared" si="216"/>
        <v>7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21</v>
      </c>
      <c r="C215" s="1">
        <v>0</v>
      </c>
      <c r="D215" s="27">
        <f t="shared" si="207"/>
        <v>107</v>
      </c>
      <c r="E215" s="1">
        <f t="shared" si="215"/>
        <v>107</v>
      </c>
      <c r="F215" s="1">
        <f t="shared" si="216"/>
        <v>21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13</v>
      </c>
      <c r="C216" s="1">
        <v>0</v>
      </c>
      <c r="D216" s="27">
        <f t="shared" si="207"/>
        <v>94</v>
      </c>
      <c r="E216" s="1">
        <f t="shared" si="215"/>
        <v>94</v>
      </c>
      <c r="F216" s="1">
        <f t="shared" si="216"/>
        <v>13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25</v>
      </c>
      <c r="C217" s="1">
        <v>0</v>
      </c>
      <c r="D217" s="27">
        <f t="shared" si="207"/>
        <v>69</v>
      </c>
      <c r="E217" s="1">
        <f t="shared" si="215"/>
        <v>69</v>
      </c>
      <c r="F217" s="1">
        <f t="shared" si="216"/>
        <v>25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32</v>
      </c>
      <c r="C218" s="1">
        <v>0</v>
      </c>
      <c r="D218" s="27">
        <f t="shared" si="207"/>
        <v>37</v>
      </c>
      <c r="E218" s="1">
        <f t="shared" si="215"/>
        <v>37</v>
      </c>
      <c r="F218" s="1">
        <f t="shared" si="216"/>
        <v>32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25</v>
      </c>
      <c r="C219" s="3">
        <f t="shared" ref="C219" si="231">$L$3-D217</f>
        <v>131</v>
      </c>
      <c r="D219" s="27">
        <f t="shared" ref="D219" si="232">D218-B219+C219</f>
        <v>143</v>
      </c>
      <c r="E219" s="3">
        <f t="shared" ref="E219" si="233">IF(D219&gt;0,D218-B219+C219,0)</f>
        <v>143</v>
      </c>
      <c r="F219" s="1">
        <f t="shared" ref="F219" si="234">IF(E217-B218-B219&gt;=0,B219,E218)</f>
        <v>25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20</v>
      </c>
      <c r="C220" s="1">
        <v>0</v>
      </c>
      <c r="D220" s="27">
        <f t="shared" ref="D220" si="235">D219-B220</f>
        <v>123</v>
      </c>
      <c r="E220" s="1">
        <f t="shared" ref="E220:E221" si="236">IF(D220&gt;0,D219-B220,0)</f>
        <v>123</v>
      </c>
      <c r="F220" s="1">
        <f t="shared" ref="F220" si="237">IF(D220&gt;=0,B220,E219)</f>
        <v>20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14</v>
      </c>
      <c r="C221" s="1">
        <v>0</v>
      </c>
      <c r="D221" s="27">
        <f t="shared" si="207"/>
        <v>109</v>
      </c>
      <c r="E221" s="1">
        <f t="shared" si="236"/>
        <v>109</v>
      </c>
      <c r="F221" s="1">
        <f t="shared" si="216"/>
        <v>14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25</v>
      </c>
      <c r="C222" s="1">
        <v>0</v>
      </c>
      <c r="D222" s="27">
        <f t="shared" si="207"/>
        <v>84</v>
      </c>
      <c r="E222" s="1">
        <f t="shared" si="215"/>
        <v>84</v>
      </c>
      <c r="F222" s="1">
        <f t="shared" si="216"/>
        <v>25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27</v>
      </c>
      <c r="C223" s="1">
        <v>0</v>
      </c>
      <c r="D223" s="27">
        <f t="shared" si="207"/>
        <v>57</v>
      </c>
      <c r="E223" s="1">
        <f t="shared" si="215"/>
        <v>57</v>
      </c>
      <c r="F223" s="1">
        <f t="shared" si="216"/>
        <v>27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14</v>
      </c>
      <c r="C224" s="1">
        <v>0</v>
      </c>
      <c r="D224" s="27">
        <f t="shared" si="207"/>
        <v>43</v>
      </c>
      <c r="E224" s="1">
        <f t="shared" si="215"/>
        <v>43</v>
      </c>
      <c r="F224" s="1">
        <f t="shared" si="216"/>
        <v>14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21</v>
      </c>
      <c r="C225" s="1">
        <v>0</v>
      </c>
      <c r="D225" s="27">
        <f t="shared" si="207"/>
        <v>22</v>
      </c>
      <c r="E225" s="1">
        <f t="shared" si="215"/>
        <v>22</v>
      </c>
      <c r="F225" s="1">
        <f t="shared" si="216"/>
        <v>21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21</v>
      </c>
      <c r="C226" s="3">
        <f t="shared" ref="C226" si="238">$L$3-D224</f>
        <v>157</v>
      </c>
      <c r="D226" s="27">
        <f t="shared" ref="D226" si="239">D225-B226+C226</f>
        <v>158</v>
      </c>
      <c r="E226" s="3">
        <f t="shared" ref="E226" si="240">IF(D226&gt;0,D225-B226+C226,0)</f>
        <v>158</v>
      </c>
      <c r="F226" s="1">
        <f t="shared" ref="F226" si="241">IF(E224-B225-B226&gt;=0,B226,E225)</f>
        <v>21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12</v>
      </c>
      <c r="C227" s="1">
        <v>0</v>
      </c>
      <c r="D227" s="27">
        <f t="shared" ref="D227" si="242">D226-B227</f>
        <v>146</v>
      </c>
      <c r="E227" s="1">
        <f t="shared" ref="E227:E228" si="243">IF(D227&gt;0,D226-B227,0)</f>
        <v>146</v>
      </c>
      <c r="F227" s="1">
        <f t="shared" ref="F227" si="244">IF(D227&gt;=0,B227,E226)</f>
        <v>12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24</v>
      </c>
      <c r="C228" s="1">
        <v>0</v>
      </c>
      <c r="D228" s="27">
        <f t="shared" si="207"/>
        <v>122</v>
      </c>
      <c r="E228" s="1">
        <f t="shared" si="243"/>
        <v>122</v>
      </c>
      <c r="F228" s="1">
        <f t="shared" si="216"/>
        <v>24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18</v>
      </c>
      <c r="C229" s="1">
        <v>0</v>
      </c>
      <c r="D229" s="27">
        <f t="shared" si="207"/>
        <v>104</v>
      </c>
      <c r="E229" s="1">
        <f t="shared" si="215"/>
        <v>104</v>
      </c>
      <c r="F229" s="1">
        <f t="shared" si="216"/>
        <v>18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21</v>
      </c>
      <c r="C230" s="1">
        <v>0</v>
      </c>
      <c r="D230" s="27">
        <f t="shared" si="207"/>
        <v>83</v>
      </c>
      <c r="E230" s="1">
        <f t="shared" si="215"/>
        <v>83</v>
      </c>
      <c r="F230" s="1">
        <f t="shared" si="216"/>
        <v>21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39</v>
      </c>
      <c r="C231" s="1">
        <v>0</v>
      </c>
      <c r="D231" s="27">
        <f t="shared" si="207"/>
        <v>44</v>
      </c>
      <c r="E231" s="1">
        <f t="shared" si="215"/>
        <v>44</v>
      </c>
      <c r="F231" s="1">
        <f t="shared" si="216"/>
        <v>39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16</v>
      </c>
      <c r="C232" s="1">
        <v>0</v>
      </c>
      <c r="D232" s="27">
        <f t="shared" si="207"/>
        <v>28</v>
      </c>
      <c r="E232" s="1">
        <f t="shared" si="215"/>
        <v>28</v>
      </c>
      <c r="F232" s="1">
        <f t="shared" si="216"/>
        <v>16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29</v>
      </c>
      <c r="C233" s="3">
        <f t="shared" ref="C233" si="245">$L$3-D231</f>
        <v>156</v>
      </c>
      <c r="D233" s="27">
        <f t="shared" ref="D233" si="246">D232-B233+C233</f>
        <v>155</v>
      </c>
      <c r="E233" s="3">
        <f t="shared" ref="E233" si="247">IF(D233&gt;0,D232-B233+C233,0)</f>
        <v>155</v>
      </c>
      <c r="F233" s="1">
        <f t="shared" ref="F233" si="248">IF(E231-B232-B233&gt;=0,B233,E232)</f>
        <v>28</v>
      </c>
      <c r="G233" s="1">
        <f t="shared" si="208"/>
        <v>1</v>
      </c>
      <c r="H233" s="1">
        <f t="shared" si="209"/>
        <v>1</v>
      </c>
      <c r="I233" s="1">
        <f t="shared" si="189"/>
        <v>1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13</v>
      </c>
      <c r="C234" s="1">
        <v>0</v>
      </c>
      <c r="D234" s="27">
        <f t="shared" ref="D234" si="249">D233-B234</f>
        <v>142</v>
      </c>
      <c r="E234" s="1">
        <f t="shared" ref="E234:E235" si="250">IF(D234&gt;0,D233-B234,0)</f>
        <v>142</v>
      </c>
      <c r="F234" s="1">
        <f t="shared" ref="F234" si="251">IF(D234&gt;=0,B234,E233)</f>
        <v>13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25</v>
      </c>
      <c r="C235" s="1">
        <v>0</v>
      </c>
      <c r="D235" s="27">
        <f t="shared" si="207"/>
        <v>117</v>
      </c>
      <c r="E235" s="1">
        <f t="shared" si="250"/>
        <v>117</v>
      </c>
      <c r="F235" s="1">
        <f t="shared" si="216"/>
        <v>25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29</v>
      </c>
      <c r="C236" s="1">
        <v>0</v>
      </c>
      <c r="D236" s="27">
        <f t="shared" si="207"/>
        <v>88</v>
      </c>
      <c r="E236" s="1">
        <f t="shared" si="215"/>
        <v>88</v>
      </c>
      <c r="F236" s="1">
        <f t="shared" si="216"/>
        <v>29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24</v>
      </c>
      <c r="C237" s="1">
        <v>0</v>
      </c>
      <c r="D237" s="27">
        <f t="shared" si="207"/>
        <v>64</v>
      </c>
      <c r="E237" s="1">
        <f t="shared" si="215"/>
        <v>64</v>
      </c>
      <c r="F237" s="1">
        <f t="shared" si="216"/>
        <v>24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10</v>
      </c>
      <c r="C238" s="1">
        <v>0</v>
      </c>
      <c r="D238" s="27">
        <f t="shared" si="207"/>
        <v>54</v>
      </c>
      <c r="E238" s="1">
        <f t="shared" si="215"/>
        <v>54</v>
      </c>
      <c r="F238" s="1">
        <f t="shared" si="216"/>
        <v>10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22</v>
      </c>
      <c r="C239" s="1">
        <v>0</v>
      </c>
      <c r="D239" s="27">
        <f t="shared" si="207"/>
        <v>32</v>
      </c>
      <c r="E239" s="1">
        <f t="shared" si="215"/>
        <v>32</v>
      </c>
      <c r="F239" s="1">
        <f t="shared" si="216"/>
        <v>22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16</v>
      </c>
      <c r="C240" s="3">
        <f t="shared" ref="C240" si="252">$L$3-D238</f>
        <v>146</v>
      </c>
      <c r="D240" s="27">
        <f t="shared" ref="D240" si="253">D239-B240+C240</f>
        <v>162</v>
      </c>
      <c r="E240" s="3">
        <f t="shared" ref="E240" si="254">IF(D240&gt;0,D239-B240+C240,0)</f>
        <v>162</v>
      </c>
      <c r="F240" s="1">
        <f t="shared" ref="F240" si="255">IF(E238-B239-B240&gt;=0,B240,E239)</f>
        <v>16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11</v>
      </c>
      <c r="C241" s="1">
        <v>0</v>
      </c>
      <c r="D241" s="27">
        <f t="shared" ref="D241" si="256">D240-B241</f>
        <v>151</v>
      </c>
      <c r="E241" s="1">
        <f t="shared" ref="E241:E242" si="257">IF(D241&gt;0,D240-B241,0)</f>
        <v>151</v>
      </c>
      <c r="F241" s="1">
        <f t="shared" ref="F241" si="258">IF(D241&gt;=0,B241,E240)</f>
        <v>11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22</v>
      </c>
      <c r="C242" s="1">
        <v>0</v>
      </c>
      <c r="D242" s="27">
        <f t="shared" si="207"/>
        <v>129</v>
      </c>
      <c r="E242" s="1">
        <f t="shared" si="257"/>
        <v>129</v>
      </c>
      <c r="F242" s="1">
        <f t="shared" si="216"/>
        <v>22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16</v>
      </c>
      <c r="C243" s="1">
        <v>0</v>
      </c>
      <c r="D243" s="27">
        <f t="shared" si="207"/>
        <v>113</v>
      </c>
      <c r="E243" s="1">
        <f t="shared" si="215"/>
        <v>113</v>
      </c>
      <c r="F243" s="1">
        <f t="shared" si="216"/>
        <v>16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15</v>
      </c>
      <c r="C244" s="1">
        <v>0</v>
      </c>
      <c r="D244" s="27">
        <f t="shared" si="207"/>
        <v>98</v>
      </c>
      <c r="E244" s="1">
        <f t="shared" si="215"/>
        <v>98</v>
      </c>
      <c r="F244" s="1">
        <f t="shared" si="216"/>
        <v>15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7</v>
      </c>
      <c r="C245" s="1">
        <v>0</v>
      </c>
      <c r="D245" s="27">
        <f t="shared" si="207"/>
        <v>91</v>
      </c>
      <c r="E245" s="1">
        <f t="shared" si="215"/>
        <v>91</v>
      </c>
      <c r="F245" s="1">
        <f t="shared" si="216"/>
        <v>7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16</v>
      </c>
      <c r="C246" s="1">
        <v>0</v>
      </c>
      <c r="D246" s="27">
        <f t="shared" si="207"/>
        <v>75</v>
      </c>
      <c r="E246" s="1">
        <f t="shared" si="215"/>
        <v>75</v>
      </c>
      <c r="F246" s="1">
        <f t="shared" si="216"/>
        <v>16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20</v>
      </c>
      <c r="C247" s="3">
        <f t="shared" ref="C247" si="261">$L$3-D245</f>
        <v>109</v>
      </c>
      <c r="D247" s="27">
        <f t="shared" ref="D247" si="262">D246-B247+C247</f>
        <v>164</v>
      </c>
      <c r="E247" s="3">
        <f t="shared" ref="E247" si="263">IF(D247&gt;0,D246-B247+C247,0)</f>
        <v>164</v>
      </c>
      <c r="F247" s="1">
        <f t="shared" ref="F247" si="264">IF(E245-B246-B247&gt;=0,B247,E246)</f>
        <v>20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0D2E6-0A40-4C61-A7E9-6726B8B5A2E3}">
  <sheetPr codeName="工作表38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33</v>
      </c>
      <c r="C3" s="1">
        <v>0</v>
      </c>
      <c r="D3" s="27">
        <f>D2-B3</f>
        <v>107</v>
      </c>
      <c r="E3" s="1">
        <f>IF(D3&gt;0,D2-B3,0)</f>
        <v>107</v>
      </c>
      <c r="F3" s="1">
        <f>IF(D3&gt;=0,B3,E2)</f>
        <v>33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100.95918367346938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11</v>
      </c>
      <c r="C4" s="1">
        <v>0</v>
      </c>
      <c r="D4" s="27">
        <f t="shared" ref="D4:D67" si="0">D3-B4</f>
        <v>96</v>
      </c>
      <c r="E4" s="1">
        <f>IF(D4&gt;0,D3-B4,0)</f>
        <v>96</v>
      </c>
      <c r="F4" s="1">
        <f t="shared" ref="F4:F8" si="1">IF(D4&gt;=0,B4,E3)</f>
        <v>11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19.881632653061224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26</v>
      </c>
      <c r="C5" s="1">
        <v>0</v>
      </c>
      <c r="D5" s="27">
        <f t="shared" si="0"/>
        <v>70</v>
      </c>
      <c r="E5" s="1">
        <f t="shared" ref="E5:E7" si="4">IF(D5&gt;0,D4-B5,0)</f>
        <v>70</v>
      </c>
      <c r="F5" s="1">
        <f t="shared" si="1"/>
        <v>26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7.843125669931549</v>
      </c>
      <c r="M5" s="29"/>
      <c r="N5" s="22" t="s">
        <v>18</v>
      </c>
      <c r="O5" s="41">
        <f>O3*L12*L11</f>
        <v>181726.53061224488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21</v>
      </c>
      <c r="C6" s="1">
        <v>0</v>
      </c>
      <c r="D6" s="27">
        <f>D5-B6</f>
        <v>49</v>
      </c>
      <c r="E6" s="1">
        <f>IF(D6&gt;0,D5-B6,0)</f>
        <v>49</v>
      </c>
      <c r="F6" s="1">
        <f t="shared" si="1"/>
        <v>21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106800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27</v>
      </c>
      <c r="C7" s="1">
        <v>0</v>
      </c>
      <c r="D7" s="27">
        <f t="shared" si="0"/>
        <v>22</v>
      </c>
      <c r="E7" s="1">
        <f t="shared" si="4"/>
        <v>22</v>
      </c>
      <c r="F7" s="1">
        <f t="shared" si="1"/>
        <v>27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414526.53061224485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23</v>
      </c>
      <c r="C8" s="1">
        <v>0</v>
      </c>
      <c r="D8" s="27">
        <f t="shared" si="0"/>
        <v>-1</v>
      </c>
      <c r="E8" s="1">
        <f>IF(D8&gt;0,D7-B8,0)</f>
        <v>0</v>
      </c>
      <c r="F8" s="1">
        <f t="shared" si="1"/>
        <v>22</v>
      </c>
      <c r="G8" s="1">
        <f t="shared" si="2"/>
        <v>1</v>
      </c>
      <c r="H8" s="1">
        <f t="shared" si="3"/>
        <v>1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6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20</v>
      </c>
      <c r="C9" s="3">
        <f>$L$3-D7</f>
        <v>178</v>
      </c>
      <c r="D9" s="27">
        <f>D8-B9+C9</f>
        <v>157</v>
      </c>
      <c r="E9" s="3">
        <f>IF(D9&gt;0,D8-B9+C9,0)</f>
        <v>157</v>
      </c>
      <c r="F9" s="1">
        <f>IF(E7-B8-B9&gt;=0,B9,E8)</f>
        <v>0</v>
      </c>
      <c r="G9" s="1">
        <f t="shared" si="2"/>
        <v>20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0.82857142857142851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28</v>
      </c>
      <c r="C10" s="1">
        <v>0</v>
      </c>
      <c r="D10" s="27">
        <f t="shared" ref="D10" si="5">D9-B10</f>
        <v>129</v>
      </c>
      <c r="E10" s="1">
        <f t="shared" ref="E10:E71" si="6">IF(D10&gt;0,D9-B10,0)</f>
        <v>129</v>
      </c>
      <c r="F10" s="1">
        <f t="shared" ref="F10:F71" si="7">IF(D10&gt;=0,B10,E9)</f>
        <v>28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0.98172859782385546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22</v>
      </c>
      <c r="C11" s="1">
        <v>0</v>
      </c>
      <c r="D11" s="27">
        <f t="shared" si="0"/>
        <v>107</v>
      </c>
      <c r="E11" s="1">
        <f t="shared" si="6"/>
        <v>107</v>
      </c>
      <c r="F11" s="1">
        <f t="shared" si="7"/>
        <v>22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2.557996304660235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29</v>
      </c>
      <c r="C12" s="1">
        <v>0</v>
      </c>
      <c r="D12" s="27">
        <f t="shared" si="0"/>
        <v>78</v>
      </c>
      <c r="E12" s="1">
        <f t="shared" si="6"/>
        <v>78</v>
      </c>
      <c r="F12" s="1">
        <f t="shared" si="7"/>
        <v>29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29</v>
      </c>
      <c r="C13" s="1">
        <v>0</v>
      </c>
      <c r="D13" s="27">
        <f t="shared" si="0"/>
        <v>49</v>
      </c>
      <c r="E13" s="1">
        <f t="shared" si="6"/>
        <v>49</v>
      </c>
      <c r="F13" s="1">
        <f t="shared" si="7"/>
        <v>29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21</v>
      </c>
      <c r="C14" s="1">
        <v>0</v>
      </c>
      <c r="D14" s="27">
        <f t="shared" si="0"/>
        <v>28</v>
      </c>
      <c r="E14" s="1">
        <f t="shared" si="6"/>
        <v>28</v>
      </c>
      <c r="F14" s="1">
        <f t="shared" si="7"/>
        <v>21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19</v>
      </c>
      <c r="C15" s="1">
        <v>0</v>
      </c>
      <c r="D15" s="27">
        <f t="shared" si="0"/>
        <v>9</v>
      </c>
      <c r="E15" s="1">
        <f t="shared" si="6"/>
        <v>9</v>
      </c>
      <c r="F15" s="1">
        <f t="shared" si="7"/>
        <v>19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14</v>
      </c>
      <c r="C16" s="3">
        <f t="shared" ref="C16" si="9">$L$3-D14</f>
        <v>172</v>
      </c>
      <c r="D16" s="27">
        <f t="shared" ref="D16" si="10">D15-B16+C16</f>
        <v>167</v>
      </c>
      <c r="E16" s="3">
        <f t="shared" ref="E16" si="11">IF(D16&gt;0,D15-B16+C16,0)</f>
        <v>167</v>
      </c>
      <c r="F16" s="1">
        <f t="shared" ref="F16" si="12">IF(E14-B15-B16&gt;=0,B16,E15)</f>
        <v>9</v>
      </c>
      <c r="G16" s="1">
        <f t="shared" si="2"/>
        <v>5</v>
      </c>
      <c r="H16" s="1">
        <f t="shared" si="3"/>
        <v>1</v>
      </c>
      <c r="I16" s="1">
        <f t="shared" si="8"/>
        <v>1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29</v>
      </c>
      <c r="C17" s="1">
        <v>0</v>
      </c>
      <c r="D17" s="27">
        <f t="shared" ref="D17" si="13">D16-B17</f>
        <v>138</v>
      </c>
      <c r="E17" s="1">
        <f t="shared" ref="E17:E18" si="14">IF(D17&gt;0,D16-B17,0)</f>
        <v>138</v>
      </c>
      <c r="F17" s="1">
        <f t="shared" ref="F17" si="15">IF(D17&gt;=0,B17,E16)</f>
        <v>29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23</v>
      </c>
      <c r="C18" s="1">
        <v>0</v>
      </c>
      <c r="D18" s="27">
        <f t="shared" si="0"/>
        <v>115</v>
      </c>
      <c r="E18" s="1">
        <f t="shared" si="14"/>
        <v>115</v>
      </c>
      <c r="F18" s="1">
        <f t="shared" si="7"/>
        <v>23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33</v>
      </c>
      <c r="C19" s="1">
        <v>0</v>
      </c>
      <c r="D19" s="27">
        <f t="shared" si="0"/>
        <v>82</v>
      </c>
      <c r="E19" s="1">
        <f t="shared" si="6"/>
        <v>82</v>
      </c>
      <c r="F19" s="1">
        <f t="shared" si="7"/>
        <v>33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20</v>
      </c>
      <c r="C20" s="1">
        <v>0</v>
      </c>
      <c r="D20" s="27">
        <f t="shared" si="0"/>
        <v>62</v>
      </c>
      <c r="E20" s="1">
        <f t="shared" si="6"/>
        <v>62</v>
      </c>
      <c r="F20" s="1">
        <f t="shared" si="7"/>
        <v>20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8</v>
      </c>
      <c r="C21" s="1">
        <v>0</v>
      </c>
      <c r="D21" s="27">
        <f t="shared" si="0"/>
        <v>54</v>
      </c>
      <c r="E21" s="1">
        <f t="shared" si="6"/>
        <v>54</v>
      </c>
      <c r="F21" s="1">
        <f t="shared" si="7"/>
        <v>8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26</v>
      </c>
      <c r="C22" s="1">
        <v>0</v>
      </c>
      <c r="D22" s="27">
        <f t="shared" si="0"/>
        <v>28</v>
      </c>
      <c r="E22" s="1">
        <f t="shared" si="6"/>
        <v>28</v>
      </c>
      <c r="F22" s="1">
        <f t="shared" si="7"/>
        <v>26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22</v>
      </c>
      <c r="C23" s="3">
        <f t="shared" ref="C23" si="16">$L$3-D21</f>
        <v>146</v>
      </c>
      <c r="D23" s="27">
        <f t="shared" ref="D23" si="17">D22-B23+C23</f>
        <v>152</v>
      </c>
      <c r="E23" s="3">
        <f t="shared" ref="E23" si="18">IF(D23&gt;0,D22-B23+C23,0)</f>
        <v>152</v>
      </c>
      <c r="F23" s="1">
        <f t="shared" ref="F23" si="19">IF(E21-B22-B23&gt;=0,B23,E22)</f>
        <v>22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28</v>
      </c>
      <c r="C24" s="1">
        <v>0</v>
      </c>
      <c r="D24" s="27">
        <f t="shared" ref="D24" si="20">D23-B24</f>
        <v>124</v>
      </c>
      <c r="E24" s="1">
        <f t="shared" ref="E24:E25" si="21">IF(D24&gt;0,D23-B24,0)</f>
        <v>124</v>
      </c>
      <c r="F24" s="1">
        <f t="shared" ref="F24" si="22">IF(D24&gt;=0,B24,E23)</f>
        <v>28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25</v>
      </c>
      <c r="C25" s="1">
        <v>0</v>
      </c>
      <c r="D25" s="27">
        <f t="shared" si="0"/>
        <v>99</v>
      </c>
      <c r="E25" s="1">
        <f t="shared" si="21"/>
        <v>99</v>
      </c>
      <c r="F25" s="1">
        <f t="shared" si="7"/>
        <v>25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21</v>
      </c>
      <c r="C26" s="1">
        <v>0</v>
      </c>
      <c r="D26" s="27">
        <f t="shared" si="0"/>
        <v>78</v>
      </c>
      <c r="E26" s="1">
        <f t="shared" si="6"/>
        <v>78</v>
      </c>
      <c r="F26" s="1">
        <f t="shared" si="7"/>
        <v>21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23</v>
      </c>
      <c r="C27" s="1">
        <v>0</v>
      </c>
      <c r="D27" s="27">
        <f t="shared" si="0"/>
        <v>55</v>
      </c>
      <c r="E27" s="1">
        <f t="shared" si="6"/>
        <v>55</v>
      </c>
      <c r="F27" s="1">
        <f t="shared" si="7"/>
        <v>23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16</v>
      </c>
      <c r="C28" s="1">
        <v>0</v>
      </c>
      <c r="D28" s="27">
        <f t="shared" si="0"/>
        <v>39</v>
      </c>
      <c r="E28" s="1">
        <f t="shared" si="6"/>
        <v>39</v>
      </c>
      <c r="F28" s="1">
        <f t="shared" si="7"/>
        <v>16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29</v>
      </c>
      <c r="C29" s="1">
        <v>0</v>
      </c>
      <c r="D29" s="27">
        <f t="shared" si="0"/>
        <v>10</v>
      </c>
      <c r="E29" s="1">
        <f t="shared" si="6"/>
        <v>10</v>
      </c>
      <c r="F29" s="1">
        <f t="shared" si="7"/>
        <v>29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14</v>
      </c>
      <c r="C30" s="3">
        <f t="shared" ref="C30" si="23">$L$3-D28</f>
        <v>161</v>
      </c>
      <c r="D30" s="27">
        <f t="shared" ref="D30" si="24">D29-B30+C30</f>
        <v>157</v>
      </c>
      <c r="E30" s="3">
        <f t="shared" ref="E30" si="25">IF(D30&gt;0,D29-B30+C30,0)</f>
        <v>157</v>
      </c>
      <c r="F30" s="1">
        <f t="shared" ref="F30" si="26">IF(E28-B29-B30&gt;=0,B30,E29)</f>
        <v>10</v>
      </c>
      <c r="G30" s="1">
        <f t="shared" si="2"/>
        <v>4</v>
      </c>
      <c r="H30" s="1">
        <f t="shared" si="3"/>
        <v>1</v>
      </c>
      <c r="I30" s="1">
        <f t="shared" si="8"/>
        <v>1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16</v>
      </c>
      <c r="C31" s="1">
        <v>0</v>
      </c>
      <c r="D31" s="27">
        <f t="shared" ref="D31" si="27">D30-B31</f>
        <v>141</v>
      </c>
      <c r="E31" s="1">
        <f t="shared" ref="E31:E32" si="28">IF(D31&gt;0,D30-B31,0)</f>
        <v>141</v>
      </c>
      <c r="F31" s="1">
        <f t="shared" ref="F31" si="29">IF(D31&gt;=0,B31,E30)</f>
        <v>16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19</v>
      </c>
      <c r="C32" s="1">
        <v>0</v>
      </c>
      <c r="D32" s="27">
        <f t="shared" si="0"/>
        <v>122</v>
      </c>
      <c r="E32" s="1">
        <f t="shared" si="28"/>
        <v>122</v>
      </c>
      <c r="F32" s="1">
        <f t="shared" si="7"/>
        <v>19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26</v>
      </c>
      <c r="C33" s="1">
        <v>0</v>
      </c>
      <c r="D33" s="27">
        <f t="shared" si="0"/>
        <v>96</v>
      </c>
      <c r="E33" s="1">
        <f t="shared" si="6"/>
        <v>96</v>
      </c>
      <c r="F33" s="1">
        <f t="shared" si="7"/>
        <v>26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23</v>
      </c>
      <c r="C34" s="1">
        <v>0</v>
      </c>
      <c r="D34" s="27">
        <f t="shared" si="0"/>
        <v>73</v>
      </c>
      <c r="E34" s="1">
        <f t="shared" si="6"/>
        <v>73</v>
      </c>
      <c r="F34" s="1">
        <f t="shared" si="7"/>
        <v>23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9</v>
      </c>
      <c r="C35" s="1">
        <v>0</v>
      </c>
      <c r="D35" s="27">
        <f t="shared" si="0"/>
        <v>64</v>
      </c>
      <c r="E35" s="1">
        <f t="shared" si="6"/>
        <v>64</v>
      </c>
      <c r="F35" s="1">
        <f t="shared" si="7"/>
        <v>9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16</v>
      </c>
      <c r="C36" s="1">
        <v>0</v>
      </c>
      <c r="D36" s="27">
        <f t="shared" si="0"/>
        <v>48</v>
      </c>
      <c r="E36" s="1">
        <f t="shared" si="6"/>
        <v>48</v>
      </c>
      <c r="F36" s="1">
        <f t="shared" si="7"/>
        <v>16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7</v>
      </c>
      <c r="C37" s="3">
        <f t="shared" ref="C37" si="30">$L$3-D35</f>
        <v>136</v>
      </c>
      <c r="D37" s="27">
        <f t="shared" ref="D37" si="31">D36-B37+C37</f>
        <v>177</v>
      </c>
      <c r="E37" s="3">
        <f t="shared" ref="E37" si="32">IF(D37&gt;0,D36-B37+C37,0)</f>
        <v>177</v>
      </c>
      <c r="F37" s="1">
        <f t="shared" ref="F37" si="33">IF(E35-B36-B37&gt;=0,B37,E36)</f>
        <v>7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26</v>
      </c>
      <c r="C38" s="1">
        <v>0</v>
      </c>
      <c r="D38" s="27">
        <f t="shared" ref="D38" si="34">D37-B38</f>
        <v>151</v>
      </c>
      <c r="E38" s="1">
        <f t="shared" ref="E38:E39" si="35">IF(D38&gt;0,D37-B38,0)</f>
        <v>151</v>
      </c>
      <c r="F38" s="1">
        <f t="shared" ref="F38" si="36">IF(D38&gt;=0,B38,E37)</f>
        <v>26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10</v>
      </c>
      <c r="C39" s="1">
        <v>0</v>
      </c>
      <c r="D39" s="27">
        <f t="shared" si="0"/>
        <v>141</v>
      </c>
      <c r="E39" s="1">
        <f t="shared" si="35"/>
        <v>141</v>
      </c>
      <c r="F39" s="1">
        <f t="shared" si="7"/>
        <v>10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19</v>
      </c>
      <c r="C40" s="1">
        <v>0</v>
      </c>
      <c r="D40" s="27">
        <f t="shared" si="0"/>
        <v>122</v>
      </c>
      <c r="E40" s="1">
        <f t="shared" si="6"/>
        <v>122</v>
      </c>
      <c r="F40" s="1">
        <f t="shared" si="7"/>
        <v>19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12</v>
      </c>
      <c r="C41" s="1">
        <v>0</v>
      </c>
      <c r="D41" s="27">
        <f t="shared" si="0"/>
        <v>110</v>
      </c>
      <c r="E41" s="1">
        <f t="shared" si="6"/>
        <v>110</v>
      </c>
      <c r="F41" s="1">
        <f t="shared" si="7"/>
        <v>12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23</v>
      </c>
      <c r="C42" s="1">
        <v>0</v>
      </c>
      <c r="D42" s="27">
        <f t="shared" si="0"/>
        <v>87</v>
      </c>
      <c r="E42" s="1">
        <f t="shared" si="6"/>
        <v>87</v>
      </c>
      <c r="F42" s="1">
        <f t="shared" si="7"/>
        <v>23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12</v>
      </c>
      <c r="C43" s="1">
        <v>0</v>
      </c>
      <c r="D43" s="27">
        <f>D42-B43</f>
        <v>75</v>
      </c>
      <c r="E43" s="1">
        <f t="shared" si="6"/>
        <v>75</v>
      </c>
      <c r="F43" s="1">
        <f t="shared" si="7"/>
        <v>12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14</v>
      </c>
      <c r="C44" s="3">
        <f t="shared" ref="C44" si="37">$L$3-D42</f>
        <v>113</v>
      </c>
      <c r="D44" s="27">
        <f>D43-B44+C44</f>
        <v>174</v>
      </c>
      <c r="E44" s="3">
        <f t="shared" ref="E44" si="38">IF(D44&gt;0,D43-B44+C44,0)</f>
        <v>174</v>
      </c>
      <c r="F44" s="1">
        <f t="shared" ref="F44" si="39">IF(E42-B43-B44&gt;=0,B44,E43)</f>
        <v>14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19</v>
      </c>
      <c r="C45" s="1">
        <v>0</v>
      </c>
      <c r="D45" s="27">
        <f t="shared" ref="D45" si="40">D44-B45</f>
        <v>155</v>
      </c>
      <c r="E45" s="1">
        <f t="shared" ref="E45:E46" si="41">IF(D45&gt;0,D44-B45,0)</f>
        <v>155</v>
      </c>
      <c r="F45" s="1">
        <f t="shared" ref="F45" si="42">IF(D45&gt;=0,B45,E44)</f>
        <v>19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</v>
      </c>
      <c r="C46" s="1">
        <v>0</v>
      </c>
      <c r="D46" s="27">
        <f t="shared" si="0"/>
        <v>154</v>
      </c>
      <c r="E46" s="1">
        <f t="shared" si="41"/>
        <v>154</v>
      </c>
      <c r="F46" s="1">
        <f t="shared" si="7"/>
        <v>1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24</v>
      </c>
      <c r="C47" s="1">
        <v>0</v>
      </c>
      <c r="D47" s="27">
        <f t="shared" si="0"/>
        <v>130</v>
      </c>
      <c r="E47" s="1">
        <f t="shared" si="6"/>
        <v>130</v>
      </c>
      <c r="F47" s="1">
        <f t="shared" si="7"/>
        <v>24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33</v>
      </c>
      <c r="C48" s="1">
        <v>0</v>
      </c>
      <c r="D48" s="27">
        <f t="shared" si="0"/>
        <v>97</v>
      </c>
      <c r="E48" s="1">
        <f t="shared" si="6"/>
        <v>97</v>
      </c>
      <c r="F48" s="1">
        <f t="shared" si="7"/>
        <v>33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26</v>
      </c>
      <c r="C49" s="1">
        <v>0</v>
      </c>
      <c r="D49" s="27">
        <f t="shared" si="0"/>
        <v>71</v>
      </c>
      <c r="E49" s="1">
        <f t="shared" si="6"/>
        <v>71</v>
      </c>
      <c r="F49" s="1">
        <f t="shared" si="7"/>
        <v>26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6</v>
      </c>
      <c r="C50" s="1">
        <v>0</v>
      </c>
      <c r="D50" s="27">
        <f t="shared" si="0"/>
        <v>65</v>
      </c>
      <c r="E50" s="1">
        <f t="shared" si="6"/>
        <v>65</v>
      </c>
      <c r="F50" s="1">
        <f t="shared" si="7"/>
        <v>6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10</v>
      </c>
      <c r="C51" s="3">
        <f t="shared" ref="C51" si="43">$L$3-D49</f>
        <v>129</v>
      </c>
      <c r="D51" s="27">
        <f t="shared" ref="D51" si="44">D50-B51+C51</f>
        <v>184</v>
      </c>
      <c r="E51" s="3">
        <f t="shared" ref="E51" si="45">IF(D51&gt;0,D50-B51+C51,0)</f>
        <v>184</v>
      </c>
      <c r="F51" s="1">
        <f t="shared" ref="F51" si="46">IF(E49-B50-B51&gt;=0,B51,E50)</f>
        <v>10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15</v>
      </c>
      <c r="C52" s="1">
        <v>0</v>
      </c>
      <c r="D52" s="27">
        <f t="shared" ref="D52" si="47">D51-B52</f>
        <v>169</v>
      </c>
      <c r="E52" s="1">
        <f t="shared" ref="E52:E53" si="48">IF(D52&gt;0,D51-B52,0)</f>
        <v>169</v>
      </c>
      <c r="F52" s="1">
        <f t="shared" ref="F52" si="49">IF(D52&gt;=0,B52,E51)</f>
        <v>15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13</v>
      </c>
      <c r="C53" s="1">
        <v>0</v>
      </c>
      <c r="D53" s="27">
        <f t="shared" si="0"/>
        <v>156</v>
      </c>
      <c r="E53" s="1">
        <f t="shared" si="48"/>
        <v>156</v>
      </c>
      <c r="F53" s="1">
        <f t="shared" si="7"/>
        <v>13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9</v>
      </c>
      <c r="C54" s="1">
        <v>0</v>
      </c>
      <c r="D54" s="27">
        <f t="shared" si="0"/>
        <v>147</v>
      </c>
      <c r="E54" s="1">
        <f t="shared" si="6"/>
        <v>147</v>
      </c>
      <c r="F54" s="1">
        <f t="shared" si="7"/>
        <v>9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14</v>
      </c>
      <c r="C55" s="1">
        <v>0</v>
      </c>
      <c r="D55" s="27">
        <f t="shared" si="0"/>
        <v>133</v>
      </c>
      <c r="E55" s="1">
        <f t="shared" si="6"/>
        <v>133</v>
      </c>
      <c r="F55" s="1">
        <f t="shared" si="7"/>
        <v>14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35</v>
      </c>
      <c r="C56" s="1">
        <v>0</v>
      </c>
      <c r="D56" s="27">
        <f t="shared" si="0"/>
        <v>98</v>
      </c>
      <c r="E56" s="1">
        <f t="shared" si="6"/>
        <v>98</v>
      </c>
      <c r="F56" s="1">
        <f t="shared" si="7"/>
        <v>35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17</v>
      </c>
      <c r="C57" s="1">
        <v>0</v>
      </c>
      <c r="D57" s="27">
        <f t="shared" si="0"/>
        <v>81</v>
      </c>
      <c r="E57" s="1">
        <f t="shared" si="6"/>
        <v>81</v>
      </c>
      <c r="F57" s="1">
        <f t="shared" si="7"/>
        <v>17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17</v>
      </c>
      <c r="C58" s="3">
        <f t="shared" ref="C58" si="50">$L$3-D56</f>
        <v>102</v>
      </c>
      <c r="D58" s="27">
        <f t="shared" ref="D58" si="51">D57-B58+C58</f>
        <v>166</v>
      </c>
      <c r="E58" s="3">
        <f t="shared" ref="E58" si="52">IF(D58&gt;0,D57-B58+C58,0)</f>
        <v>166</v>
      </c>
      <c r="F58" s="1">
        <f t="shared" ref="F58" si="53">IF(E56-B57-B58&gt;=0,B58,E57)</f>
        <v>17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15</v>
      </c>
      <c r="C59" s="1">
        <v>0</v>
      </c>
      <c r="D59" s="27">
        <f t="shared" ref="D59" si="54">D58-B59</f>
        <v>151</v>
      </c>
      <c r="E59" s="1">
        <f t="shared" ref="E59:E60" si="55">IF(D59&gt;0,D58-B59,0)</f>
        <v>151</v>
      </c>
      <c r="F59" s="1">
        <f t="shared" ref="F59" si="56">IF(D59&gt;=0,B59,E58)</f>
        <v>15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13</v>
      </c>
      <c r="C60" s="1">
        <v>0</v>
      </c>
      <c r="D60" s="27">
        <f t="shared" si="0"/>
        <v>138</v>
      </c>
      <c r="E60" s="1">
        <f t="shared" si="55"/>
        <v>138</v>
      </c>
      <c r="F60" s="1">
        <f t="shared" si="7"/>
        <v>13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16</v>
      </c>
      <c r="C61" s="1">
        <v>0</v>
      </c>
      <c r="D61" s="27">
        <f t="shared" si="0"/>
        <v>122</v>
      </c>
      <c r="E61" s="1">
        <f t="shared" si="6"/>
        <v>122</v>
      </c>
      <c r="F61" s="1">
        <f t="shared" si="7"/>
        <v>16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15</v>
      </c>
      <c r="C62" s="1">
        <v>0</v>
      </c>
      <c r="D62" s="27">
        <f t="shared" si="0"/>
        <v>107</v>
      </c>
      <c r="E62" s="1">
        <f t="shared" si="6"/>
        <v>107</v>
      </c>
      <c r="F62" s="1">
        <f t="shared" si="7"/>
        <v>15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20</v>
      </c>
      <c r="C63" s="1">
        <v>0</v>
      </c>
      <c r="D63" s="27">
        <f t="shared" si="0"/>
        <v>87</v>
      </c>
      <c r="E63" s="1">
        <f t="shared" si="6"/>
        <v>87</v>
      </c>
      <c r="F63" s="1">
        <f t="shared" si="7"/>
        <v>20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18</v>
      </c>
      <c r="C64" s="1">
        <v>0</v>
      </c>
      <c r="D64" s="27">
        <f t="shared" si="0"/>
        <v>69</v>
      </c>
      <c r="E64" s="1">
        <f t="shared" si="6"/>
        <v>69</v>
      </c>
      <c r="F64" s="1">
        <f t="shared" si="7"/>
        <v>18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14</v>
      </c>
      <c r="C65" s="3">
        <f t="shared" ref="C65" si="57">$L$3-D63</f>
        <v>113</v>
      </c>
      <c r="D65" s="27">
        <f t="shared" ref="D65" si="58">D64-B65+C65</f>
        <v>168</v>
      </c>
      <c r="E65" s="3">
        <f t="shared" ref="E65" si="59">IF(D65&gt;0,D64-B65+C65,0)</f>
        <v>168</v>
      </c>
      <c r="F65" s="1">
        <f t="shared" ref="F65" si="60">IF(E63-B64-B65&gt;=0,B65,E64)</f>
        <v>14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18</v>
      </c>
      <c r="C66" s="1">
        <v>0</v>
      </c>
      <c r="D66" s="27">
        <f t="shared" ref="D66" si="61">D65-B66</f>
        <v>150</v>
      </c>
      <c r="E66" s="1">
        <f t="shared" ref="E66:E67" si="62">IF(D66&gt;0,D65-B66,0)</f>
        <v>150</v>
      </c>
      <c r="F66" s="1">
        <f t="shared" ref="F66" si="63">IF(D66&gt;=0,B66,E65)</f>
        <v>18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31</v>
      </c>
      <c r="C67" s="1">
        <v>0</v>
      </c>
      <c r="D67" s="27">
        <f t="shared" si="0"/>
        <v>119</v>
      </c>
      <c r="E67" s="1">
        <f t="shared" si="62"/>
        <v>119</v>
      </c>
      <c r="F67" s="1">
        <f t="shared" si="7"/>
        <v>31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22</v>
      </c>
      <c r="C68" s="1">
        <v>0</v>
      </c>
      <c r="D68" s="27">
        <f t="shared" ref="D68:D131" si="64">D67-B68</f>
        <v>97</v>
      </c>
      <c r="E68" s="1">
        <f t="shared" si="6"/>
        <v>97</v>
      </c>
      <c r="F68" s="1">
        <f t="shared" si="7"/>
        <v>22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21</v>
      </c>
      <c r="C69" s="1">
        <v>0</v>
      </c>
      <c r="D69" s="27">
        <f t="shared" si="64"/>
        <v>76</v>
      </c>
      <c r="E69" s="1">
        <f t="shared" si="6"/>
        <v>76</v>
      </c>
      <c r="F69" s="1">
        <f t="shared" si="7"/>
        <v>21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17</v>
      </c>
      <c r="C70" s="1">
        <v>0</v>
      </c>
      <c r="D70" s="27">
        <f t="shared" si="64"/>
        <v>59</v>
      </c>
      <c r="E70" s="1">
        <f t="shared" si="6"/>
        <v>59</v>
      </c>
      <c r="F70" s="1">
        <f t="shared" si="7"/>
        <v>17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36</v>
      </c>
      <c r="C71" s="1">
        <v>0</v>
      </c>
      <c r="D71" s="27">
        <f t="shared" si="64"/>
        <v>23</v>
      </c>
      <c r="E71" s="1">
        <f t="shared" si="6"/>
        <v>23</v>
      </c>
      <c r="F71" s="1">
        <f t="shared" si="7"/>
        <v>36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13</v>
      </c>
      <c r="C72" s="3">
        <f t="shared" ref="C72" si="67">$L$3-D70</f>
        <v>141</v>
      </c>
      <c r="D72" s="27">
        <f t="shared" ref="D72" si="68">D71-B72+C72</f>
        <v>151</v>
      </c>
      <c r="E72" s="3">
        <f t="shared" ref="E72" si="69">IF(D72&gt;0,D71-B72+C72,0)</f>
        <v>151</v>
      </c>
      <c r="F72" s="1">
        <f t="shared" ref="F72" si="70">IF(E70-B71-B72&gt;=0,B72,E71)</f>
        <v>13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16</v>
      </c>
      <c r="C73" s="1">
        <v>0</v>
      </c>
      <c r="D73" s="27">
        <f t="shared" ref="D73" si="71">D72-B73</f>
        <v>135</v>
      </c>
      <c r="E73" s="1">
        <f t="shared" ref="E73:E134" si="72">IF(D73&gt;0,D72-B73,0)</f>
        <v>135</v>
      </c>
      <c r="F73" s="1">
        <f t="shared" ref="F73:F134" si="73">IF(D73&gt;=0,B73,E72)</f>
        <v>16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19</v>
      </c>
      <c r="C74" s="1">
        <v>0</v>
      </c>
      <c r="D74" s="27">
        <f t="shared" si="64"/>
        <v>116</v>
      </c>
      <c r="E74" s="1">
        <f t="shared" si="72"/>
        <v>116</v>
      </c>
      <c r="F74" s="1">
        <f t="shared" si="73"/>
        <v>19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30</v>
      </c>
      <c r="C75" s="1">
        <v>0</v>
      </c>
      <c r="D75" s="27">
        <f t="shared" si="64"/>
        <v>86</v>
      </c>
      <c r="E75" s="1">
        <f t="shared" si="72"/>
        <v>86</v>
      </c>
      <c r="F75" s="1">
        <f t="shared" si="73"/>
        <v>30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15</v>
      </c>
      <c r="C76" s="1">
        <v>0</v>
      </c>
      <c r="D76" s="27">
        <f t="shared" si="64"/>
        <v>71</v>
      </c>
      <c r="E76" s="1">
        <f t="shared" si="72"/>
        <v>71</v>
      </c>
      <c r="F76" s="1">
        <f t="shared" si="73"/>
        <v>15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20</v>
      </c>
      <c r="C77" s="1">
        <v>0</v>
      </c>
      <c r="D77" s="27">
        <f t="shared" si="64"/>
        <v>51</v>
      </c>
      <c r="E77" s="1">
        <f t="shared" si="72"/>
        <v>51</v>
      </c>
      <c r="F77" s="1">
        <f t="shared" si="73"/>
        <v>20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24</v>
      </c>
      <c r="C78" s="1">
        <v>0</v>
      </c>
      <c r="D78" s="27">
        <f t="shared" si="64"/>
        <v>27</v>
      </c>
      <c r="E78" s="1">
        <f t="shared" si="72"/>
        <v>27</v>
      </c>
      <c r="F78" s="1">
        <f t="shared" si="73"/>
        <v>24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19</v>
      </c>
      <c r="C79" s="3">
        <f t="shared" ref="C79" si="76">$L$3-D77</f>
        <v>149</v>
      </c>
      <c r="D79" s="27">
        <f t="shared" ref="D79" si="77">D78-B79+C79</f>
        <v>157</v>
      </c>
      <c r="E79" s="3">
        <f t="shared" ref="E79" si="78">IF(D79&gt;0,D78-B79+C79,0)</f>
        <v>157</v>
      </c>
      <c r="F79" s="1">
        <f t="shared" ref="F79" si="79">IF(E77-B78-B79&gt;=0,B79,E78)</f>
        <v>19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27</v>
      </c>
      <c r="C80" s="1">
        <v>0</v>
      </c>
      <c r="D80" s="27">
        <f t="shared" ref="D80" si="80">D79-B80</f>
        <v>130</v>
      </c>
      <c r="E80" s="1">
        <f t="shared" ref="E80:E81" si="81">IF(D80&gt;0,D79-B80,0)</f>
        <v>130</v>
      </c>
      <c r="F80" s="1">
        <f t="shared" ref="F80" si="82">IF(D80&gt;=0,B80,E79)</f>
        <v>27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20</v>
      </c>
      <c r="C81" s="1">
        <v>0</v>
      </c>
      <c r="D81" s="27">
        <f t="shared" si="64"/>
        <v>110</v>
      </c>
      <c r="E81" s="1">
        <f t="shared" si="81"/>
        <v>110</v>
      </c>
      <c r="F81" s="1">
        <f t="shared" si="73"/>
        <v>20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13</v>
      </c>
      <c r="C82" s="1">
        <v>0</v>
      </c>
      <c r="D82" s="27">
        <f t="shared" si="64"/>
        <v>97</v>
      </c>
      <c r="E82" s="1">
        <f t="shared" si="72"/>
        <v>97</v>
      </c>
      <c r="F82" s="1">
        <f t="shared" si="73"/>
        <v>13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20</v>
      </c>
      <c r="C83" s="1">
        <v>0</v>
      </c>
      <c r="D83" s="27">
        <f t="shared" si="64"/>
        <v>77</v>
      </c>
      <c r="E83" s="1">
        <f t="shared" si="72"/>
        <v>77</v>
      </c>
      <c r="F83" s="1">
        <f t="shared" si="73"/>
        <v>20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39</v>
      </c>
      <c r="C84" s="1">
        <v>0</v>
      </c>
      <c r="D84" s="27">
        <f t="shared" si="64"/>
        <v>38</v>
      </c>
      <c r="E84" s="1">
        <f t="shared" si="72"/>
        <v>38</v>
      </c>
      <c r="F84" s="1">
        <f t="shared" si="73"/>
        <v>39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22</v>
      </c>
      <c r="C85" s="1">
        <v>0</v>
      </c>
      <c r="D85" s="27">
        <f t="shared" si="64"/>
        <v>16</v>
      </c>
      <c r="E85" s="1">
        <f t="shared" si="72"/>
        <v>16</v>
      </c>
      <c r="F85" s="1">
        <f t="shared" si="73"/>
        <v>22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15</v>
      </c>
      <c r="C86" s="3">
        <f t="shared" ref="C86" si="83">$L$3-D84</f>
        <v>162</v>
      </c>
      <c r="D86" s="27">
        <f t="shared" ref="D86" si="84">D85-B86+C86</f>
        <v>163</v>
      </c>
      <c r="E86" s="3">
        <f t="shared" ref="E86" si="85">IF(D86&gt;0,D85-B86+C86,0)</f>
        <v>163</v>
      </c>
      <c r="F86" s="1">
        <f t="shared" ref="F86" si="86">IF(E84-B85-B86&gt;=0,B86,E85)</f>
        <v>15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17</v>
      </c>
      <c r="C87" s="1">
        <v>0</v>
      </c>
      <c r="D87" s="27">
        <f t="shared" ref="D87" si="87">D86-B87</f>
        <v>146</v>
      </c>
      <c r="E87" s="1">
        <f t="shared" ref="E87:E88" si="88">IF(D87&gt;0,D86-B87,0)</f>
        <v>146</v>
      </c>
      <c r="F87" s="1">
        <f t="shared" ref="F87" si="89">IF(D87&gt;=0,B87,E86)</f>
        <v>17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13</v>
      </c>
      <c r="C88" s="1">
        <v>0</v>
      </c>
      <c r="D88" s="27">
        <f t="shared" si="64"/>
        <v>133</v>
      </c>
      <c r="E88" s="1">
        <f t="shared" si="88"/>
        <v>133</v>
      </c>
      <c r="F88" s="1">
        <f t="shared" si="73"/>
        <v>13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30</v>
      </c>
      <c r="C89" s="1">
        <v>0</v>
      </c>
      <c r="D89" s="27">
        <f t="shared" si="64"/>
        <v>103</v>
      </c>
      <c r="E89" s="1">
        <f t="shared" si="72"/>
        <v>103</v>
      </c>
      <c r="F89" s="1">
        <f t="shared" si="73"/>
        <v>30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27</v>
      </c>
      <c r="C90" s="1">
        <v>0</v>
      </c>
      <c r="D90" s="27">
        <f t="shared" si="64"/>
        <v>76</v>
      </c>
      <c r="E90" s="1">
        <f t="shared" si="72"/>
        <v>76</v>
      </c>
      <c r="F90" s="1">
        <f t="shared" si="73"/>
        <v>27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15</v>
      </c>
      <c r="C91" s="1">
        <v>0</v>
      </c>
      <c r="D91" s="27">
        <f t="shared" si="64"/>
        <v>61</v>
      </c>
      <c r="E91" s="1">
        <f t="shared" si="72"/>
        <v>61</v>
      </c>
      <c r="F91" s="1">
        <f t="shared" si="73"/>
        <v>15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20</v>
      </c>
      <c r="C92" s="1">
        <v>0</v>
      </c>
      <c r="D92" s="27">
        <f t="shared" si="64"/>
        <v>41</v>
      </c>
      <c r="E92" s="1">
        <f t="shared" si="72"/>
        <v>41</v>
      </c>
      <c r="F92" s="1">
        <f t="shared" si="73"/>
        <v>20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28</v>
      </c>
      <c r="C93" s="3">
        <f t="shared" ref="C93" si="91">$L$3-D91</f>
        <v>139</v>
      </c>
      <c r="D93" s="27">
        <f t="shared" ref="D93" si="92">D92-B93+C93</f>
        <v>152</v>
      </c>
      <c r="E93" s="3">
        <f t="shared" ref="E93" si="93">IF(D93&gt;0,D92-B93+C93,0)</f>
        <v>152</v>
      </c>
      <c r="F93" s="1">
        <f t="shared" ref="F93" si="94">IF(E91-B92-B93&gt;=0,B93,E92)</f>
        <v>28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2</v>
      </c>
      <c r="C94" s="1">
        <v>0</v>
      </c>
      <c r="D94" s="27">
        <f t="shared" ref="D94" si="95">D93-B94</f>
        <v>150</v>
      </c>
      <c r="E94" s="1">
        <f t="shared" ref="E94:E95" si="96">IF(D94&gt;0,D93-B94,0)</f>
        <v>150</v>
      </c>
      <c r="F94" s="1">
        <f t="shared" ref="F94" si="97">IF(D94&gt;=0,B94,E93)</f>
        <v>2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9</v>
      </c>
      <c r="C95" s="1">
        <v>0</v>
      </c>
      <c r="D95" s="27">
        <f t="shared" si="64"/>
        <v>141</v>
      </c>
      <c r="E95" s="1">
        <f t="shared" si="96"/>
        <v>141</v>
      </c>
      <c r="F95" s="1">
        <f t="shared" si="73"/>
        <v>9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19</v>
      </c>
      <c r="C96" s="1">
        <v>0</v>
      </c>
      <c r="D96" s="27">
        <f t="shared" si="64"/>
        <v>122</v>
      </c>
      <c r="E96" s="1">
        <f t="shared" si="72"/>
        <v>122</v>
      </c>
      <c r="F96" s="1">
        <f t="shared" si="73"/>
        <v>19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21</v>
      </c>
      <c r="C97" s="1">
        <v>0</v>
      </c>
      <c r="D97" s="27">
        <f t="shared" si="64"/>
        <v>101</v>
      </c>
      <c r="E97" s="1">
        <f t="shared" si="72"/>
        <v>101</v>
      </c>
      <c r="F97" s="1">
        <f t="shared" si="73"/>
        <v>21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7</v>
      </c>
      <c r="C98" s="1">
        <v>0</v>
      </c>
      <c r="D98" s="27">
        <f t="shared" si="64"/>
        <v>94</v>
      </c>
      <c r="E98" s="1">
        <f t="shared" si="72"/>
        <v>94</v>
      </c>
      <c r="F98" s="1">
        <f t="shared" si="73"/>
        <v>7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21</v>
      </c>
      <c r="C99" s="1">
        <v>0</v>
      </c>
      <c r="D99" s="27">
        <f t="shared" si="64"/>
        <v>73</v>
      </c>
      <c r="E99" s="1">
        <f t="shared" si="72"/>
        <v>73</v>
      </c>
      <c r="F99" s="1">
        <f t="shared" si="73"/>
        <v>21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21</v>
      </c>
      <c r="C100" s="3">
        <f t="shared" ref="C100" si="98">$L$3-D98</f>
        <v>106</v>
      </c>
      <c r="D100" s="27">
        <f t="shared" ref="D100" si="99">D99-B100+C100</f>
        <v>158</v>
      </c>
      <c r="E100" s="3">
        <f t="shared" ref="E100" si="100">IF(D100&gt;0,D99-B100+C100,0)</f>
        <v>158</v>
      </c>
      <c r="F100" s="1">
        <f t="shared" ref="F100" si="101">IF(E98-B99-B100&gt;=0,B100,E99)</f>
        <v>21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26</v>
      </c>
      <c r="C101" s="1">
        <v>0</v>
      </c>
      <c r="D101" s="27">
        <f t="shared" ref="D101" si="102">D100-B101</f>
        <v>132</v>
      </c>
      <c r="E101" s="1">
        <f t="shared" ref="E101:E102" si="103">IF(D101&gt;0,D100-B101,0)</f>
        <v>132</v>
      </c>
      <c r="F101" s="1">
        <f t="shared" ref="F101" si="104">IF(D101&gt;=0,B101,E100)</f>
        <v>26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33</v>
      </c>
      <c r="C102" s="1">
        <v>0</v>
      </c>
      <c r="D102" s="27">
        <f t="shared" si="64"/>
        <v>99</v>
      </c>
      <c r="E102" s="1">
        <f t="shared" si="103"/>
        <v>99</v>
      </c>
      <c r="F102" s="1">
        <f t="shared" si="73"/>
        <v>33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6</v>
      </c>
      <c r="C103" s="1">
        <v>0</v>
      </c>
      <c r="D103" s="27">
        <f t="shared" si="64"/>
        <v>93</v>
      </c>
      <c r="E103" s="1">
        <f t="shared" si="72"/>
        <v>93</v>
      </c>
      <c r="F103" s="1">
        <f t="shared" si="73"/>
        <v>6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22</v>
      </c>
      <c r="C104" s="1">
        <v>0</v>
      </c>
      <c r="D104" s="27">
        <f t="shared" si="64"/>
        <v>71</v>
      </c>
      <c r="E104" s="1">
        <f t="shared" si="72"/>
        <v>71</v>
      </c>
      <c r="F104" s="1">
        <f t="shared" si="73"/>
        <v>22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22</v>
      </c>
      <c r="C105" s="1">
        <v>0</v>
      </c>
      <c r="D105" s="27">
        <f t="shared" si="64"/>
        <v>49</v>
      </c>
      <c r="E105" s="1">
        <f t="shared" si="72"/>
        <v>49</v>
      </c>
      <c r="F105" s="1">
        <f t="shared" si="73"/>
        <v>22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25</v>
      </c>
      <c r="C106" s="1">
        <v>0</v>
      </c>
      <c r="D106" s="27">
        <f t="shared" si="64"/>
        <v>24</v>
      </c>
      <c r="E106" s="1">
        <f t="shared" si="72"/>
        <v>24</v>
      </c>
      <c r="F106" s="1">
        <f t="shared" si="73"/>
        <v>25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20</v>
      </c>
      <c r="C107" s="3">
        <f t="shared" ref="C107" si="106">$L$3-D105</f>
        <v>151</v>
      </c>
      <c r="D107" s="27">
        <f t="shared" ref="D107" si="107">D106-B107+C107</f>
        <v>155</v>
      </c>
      <c r="E107" s="3">
        <f t="shared" ref="E107" si="108">IF(D107&gt;0,D106-B107+C107,0)</f>
        <v>155</v>
      </c>
      <c r="F107" s="1">
        <f t="shared" ref="F107" si="109">IF(E105-B106-B107&gt;=0,B107,E106)</f>
        <v>20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21</v>
      </c>
      <c r="C108" s="1">
        <v>0</v>
      </c>
      <c r="D108" s="27">
        <f t="shared" ref="D108" si="110">D107-B108</f>
        <v>134</v>
      </c>
      <c r="E108" s="1">
        <f t="shared" ref="E108:E109" si="111">IF(D108&gt;0,D107-B108,0)</f>
        <v>134</v>
      </c>
      <c r="F108" s="1">
        <f t="shared" ref="F108" si="112">IF(D108&gt;=0,B108,E107)</f>
        <v>21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13</v>
      </c>
      <c r="C109" s="1">
        <v>0</v>
      </c>
      <c r="D109" s="27">
        <f t="shared" si="64"/>
        <v>121</v>
      </c>
      <c r="E109" s="1">
        <f t="shared" si="111"/>
        <v>121</v>
      </c>
      <c r="F109" s="1">
        <f t="shared" si="73"/>
        <v>13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20</v>
      </c>
      <c r="C110" s="1">
        <v>0</v>
      </c>
      <c r="D110" s="27">
        <f t="shared" si="64"/>
        <v>101</v>
      </c>
      <c r="E110" s="1">
        <f t="shared" si="72"/>
        <v>101</v>
      </c>
      <c r="F110" s="1">
        <f t="shared" si="73"/>
        <v>20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15</v>
      </c>
      <c r="C111" s="1">
        <v>0</v>
      </c>
      <c r="D111" s="27">
        <f t="shared" si="64"/>
        <v>86</v>
      </c>
      <c r="E111" s="1">
        <f t="shared" si="72"/>
        <v>86</v>
      </c>
      <c r="F111" s="1">
        <f t="shared" si="73"/>
        <v>15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22</v>
      </c>
      <c r="C112" s="1">
        <v>0</v>
      </c>
      <c r="D112" s="27">
        <f t="shared" si="64"/>
        <v>64</v>
      </c>
      <c r="E112" s="1">
        <f t="shared" si="72"/>
        <v>64</v>
      </c>
      <c r="F112" s="1">
        <f t="shared" si="73"/>
        <v>22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16</v>
      </c>
      <c r="C113" s="1">
        <v>0</v>
      </c>
      <c r="D113" s="27">
        <f t="shared" si="64"/>
        <v>48</v>
      </c>
      <c r="E113" s="1">
        <f t="shared" si="72"/>
        <v>48</v>
      </c>
      <c r="F113" s="1">
        <f t="shared" si="73"/>
        <v>16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7</v>
      </c>
      <c r="C114" s="3">
        <f t="shared" ref="C114" si="113">$L$3-D112</f>
        <v>136</v>
      </c>
      <c r="D114" s="27">
        <f t="shared" ref="D114" si="114">D113-B114+C114</f>
        <v>177</v>
      </c>
      <c r="E114" s="3">
        <f t="shared" ref="E114" si="115">IF(D114&gt;0,D113-B114+C114,0)</f>
        <v>177</v>
      </c>
      <c r="F114" s="1">
        <f t="shared" ref="F114" si="116">IF(E112-B113-B114&gt;=0,B114,E113)</f>
        <v>7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24</v>
      </c>
      <c r="C115" s="1">
        <v>0</v>
      </c>
      <c r="D115" s="27">
        <f t="shared" ref="D115" si="117">D114-B115</f>
        <v>153</v>
      </c>
      <c r="E115" s="1">
        <f t="shared" ref="E115:E116" si="118">IF(D115&gt;0,D114-B115,0)</f>
        <v>153</v>
      </c>
      <c r="F115" s="1">
        <f t="shared" ref="F115" si="119">IF(D115&gt;=0,B115,E114)</f>
        <v>24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</v>
      </c>
      <c r="C116" s="1">
        <v>0</v>
      </c>
      <c r="D116" s="27">
        <f t="shared" si="64"/>
        <v>151</v>
      </c>
      <c r="E116" s="1">
        <f t="shared" si="118"/>
        <v>151</v>
      </c>
      <c r="F116" s="1">
        <f t="shared" si="73"/>
        <v>2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17</v>
      </c>
      <c r="C117" s="1">
        <v>0</v>
      </c>
      <c r="D117" s="27">
        <f t="shared" si="64"/>
        <v>134</v>
      </c>
      <c r="E117" s="1">
        <f t="shared" si="72"/>
        <v>134</v>
      </c>
      <c r="F117" s="1">
        <f t="shared" si="73"/>
        <v>17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13</v>
      </c>
      <c r="C118" s="1">
        <v>0</v>
      </c>
      <c r="D118" s="27">
        <f t="shared" si="64"/>
        <v>121</v>
      </c>
      <c r="E118" s="1">
        <f t="shared" si="72"/>
        <v>121</v>
      </c>
      <c r="F118" s="1">
        <f t="shared" si="73"/>
        <v>13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32</v>
      </c>
      <c r="C119" s="1">
        <v>0</v>
      </c>
      <c r="D119" s="27">
        <f t="shared" si="64"/>
        <v>89</v>
      </c>
      <c r="E119" s="1">
        <f t="shared" si="72"/>
        <v>89</v>
      </c>
      <c r="F119" s="1">
        <f t="shared" si="73"/>
        <v>32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35</v>
      </c>
      <c r="C120" s="1">
        <v>0</v>
      </c>
      <c r="D120" s="27">
        <f t="shared" si="64"/>
        <v>54</v>
      </c>
      <c r="E120" s="1">
        <f t="shared" si="72"/>
        <v>54</v>
      </c>
      <c r="F120" s="1">
        <f t="shared" si="73"/>
        <v>35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5</v>
      </c>
      <c r="C121" s="3">
        <f t="shared" ref="C121" si="121">$L$3-D119</f>
        <v>111</v>
      </c>
      <c r="D121" s="27">
        <f t="shared" ref="D121" si="122">D120-B121+C121</f>
        <v>160</v>
      </c>
      <c r="E121" s="3">
        <f t="shared" ref="E121" si="123">IF(D121&gt;0,D120-B121+C121,0)</f>
        <v>160</v>
      </c>
      <c r="F121" s="1">
        <f t="shared" ref="F121" si="124">IF(E119-B120-B121&gt;=0,B121,E120)</f>
        <v>5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10</v>
      </c>
      <c r="C122" s="1">
        <v>0</v>
      </c>
      <c r="D122" s="27">
        <f t="shared" ref="D122" si="125">D121-B122</f>
        <v>150</v>
      </c>
      <c r="E122" s="1">
        <f t="shared" ref="E122:E123" si="126">IF(D122&gt;0,D121-B122,0)</f>
        <v>150</v>
      </c>
      <c r="F122" s="1">
        <f t="shared" ref="F122" si="127">IF(D122&gt;=0,B122,E121)</f>
        <v>10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10</v>
      </c>
      <c r="C123" s="1">
        <v>0</v>
      </c>
      <c r="D123" s="27">
        <f t="shared" si="64"/>
        <v>140</v>
      </c>
      <c r="E123" s="1">
        <f t="shared" si="126"/>
        <v>140</v>
      </c>
      <c r="F123" s="1">
        <f t="shared" si="73"/>
        <v>10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13</v>
      </c>
      <c r="C124" s="1">
        <v>0</v>
      </c>
      <c r="D124" s="27">
        <f t="shared" si="64"/>
        <v>127</v>
      </c>
      <c r="E124" s="1">
        <f t="shared" si="72"/>
        <v>127</v>
      </c>
      <c r="F124" s="1">
        <f t="shared" si="73"/>
        <v>13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22</v>
      </c>
      <c r="C125" s="1">
        <v>0</v>
      </c>
      <c r="D125" s="27">
        <f t="shared" si="64"/>
        <v>105</v>
      </c>
      <c r="E125" s="1">
        <f t="shared" si="72"/>
        <v>105</v>
      </c>
      <c r="F125" s="1">
        <f t="shared" si="73"/>
        <v>22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21</v>
      </c>
      <c r="C126" s="1">
        <v>0</v>
      </c>
      <c r="D126" s="27">
        <f t="shared" si="64"/>
        <v>84</v>
      </c>
      <c r="E126" s="1">
        <f t="shared" si="72"/>
        <v>84</v>
      </c>
      <c r="F126" s="1">
        <f t="shared" si="73"/>
        <v>21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26</v>
      </c>
      <c r="C127" s="1">
        <v>0</v>
      </c>
      <c r="D127" s="27">
        <f t="shared" si="64"/>
        <v>58</v>
      </c>
      <c r="E127" s="1">
        <f t="shared" si="72"/>
        <v>58</v>
      </c>
      <c r="F127" s="1">
        <f t="shared" si="73"/>
        <v>26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22</v>
      </c>
      <c r="C128" s="3">
        <f t="shared" ref="C128" si="129">$L$3-D126</f>
        <v>116</v>
      </c>
      <c r="D128" s="27">
        <f t="shared" ref="D128" si="130">D127-B128+C128</f>
        <v>152</v>
      </c>
      <c r="E128" s="3">
        <f t="shared" ref="E128" si="131">IF(D128&gt;0,D127-B128+C128,0)</f>
        <v>152</v>
      </c>
      <c r="F128" s="1">
        <f t="shared" ref="F128" si="132">IF(E126-B127-B128&gt;=0,B128,E127)</f>
        <v>22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16</v>
      </c>
      <c r="C129" s="1">
        <v>0</v>
      </c>
      <c r="D129" s="27">
        <f t="shared" ref="D129" si="133">D128-B129</f>
        <v>136</v>
      </c>
      <c r="E129" s="1">
        <f t="shared" ref="E129:E130" si="134">IF(D129&gt;0,D128-B129,0)</f>
        <v>136</v>
      </c>
      <c r="F129" s="1">
        <f t="shared" ref="F129" si="135">IF(D129&gt;=0,B129,E128)</f>
        <v>16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8</v>
      </c>
      <c r="C130" s="1">
        <v>0</v>
      </c>
      <c r="D130" s="27">
        <f t="shared" si="64"/>
        <v>128</v>
      </c>
      <c r="E130" s="1">
        <f t="shared" si="134"/>
        <v>128</v>
      </c>
      <c r="F130" s="1">
        <f t="shared" si="73"/>
        <v>8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16</v>
      </c>
      <c r="C131" s="1">
        <v>0</v>
      </c>
      <c r="D131" s="27">
        <f t="shared" si="64"/>
        <v>112</v>
      </c>
      <c r="E131" s="1">
        <f t="shared" si="72"/>
        <v>112</v>
      </c>
      <c r="F131" s="1">
        <f t="shared" si="73"/>
        <v>16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15</v>
      </c>
      <c r="C132" s="1">
        <v>0</v>
      </c>
      <c r="D132" s="27">
        <f t="shared" ref="D132:D195" si="136">D131-B132</f>
        <v>97</v>
      </c>
      <c r="E132" s="1">
        <f t="shared" si="72"/>
        <v>97</v>
      </c>
      <c r="F132" s="1">
        <f t="shared" si="73"/>
        <v>15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14</v>
      </c>
      <c r="C133" s="1">
        <v>0</v>
      </c>
      <c r="D133" s="27">
        <f t="shared" si="136"/>
        <v>83</v>
      </c>
      <c r="E133" s="1">
        <f t="shared" si="72"/>
        <v>83</v>
      </c>
      <c r="F133" s="1">
        <f t="shared" si="73"/>
        <v>14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17</v>
      </c>
      <c r="C134" s="1">
        <v>0</v>
      </c>
      <c r="D134" s="27">
        <f t="shared" si="136"/>
        <v>66</v>
      </c>
      <c r="E134" s="1">
        <f t="shared" si="72"/>
        <v>66</v>
      </c>
      <c r="F134" s="1">
        <f t="shared" si="73"/>
        <v>17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30</v>
      </c>
      <c r="C135" s="3">
        <f t="shared" ref="C135" si="139">$L$3-D133</f>
        <v>117</v>
      </c>
      <c r="D135" s="27">
        <f t="shared" ref="D135" si="140">D134-B135+C135</f>
        <v>153</v>
      </c>
      <c r="E135" s="3">
        <f t="shared" ref="E135" si="141">IF(D135&gt;0,D134-B135+C135,0)</f>
        <v>153</v>
      </c>
      <c r="F135" s="1">
        <f t="shared" ref="F135" si="142">IF(E133-B134-B135&gt;=0,B135,E134)</f>
        <v>30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28</v>
      </c>
      <c r="C136" s="1">
        <v>0</v>
      </c>
      <c r="D136" s="27">
        <f t="shared" ref="D136" si="143">D135-B136</f>
        <v>125</v>
      </c>
      <c r="E136" s="1">
        <f t="shared" ref="E136:E197" si="144">IF(D136&gt;0,D135-B136,0)</f>
        <v>125</v>
      </c>
      <c r="F136" s="1">
        <f t="shared" ref="F136:F197" si="145">IF(D136&gt;=0,B136,E135)</f>
        <v>28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19</v>
      </c>
      <c r="C137" s="1">
        <v>0</v>
      </c>
      <c r="D137" s="27">
        <f t="shared" si="136"/>
        <v>106</v>
      </c>
      <c r="E137" s="1">
        <f t="shared" si="144"/>
        <v>106</v>
      </c>
      <c r="F137" s="1">
        <f t="shared" si="145"/>
        <v>19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22</v>
      </c>
      <c r="C138" s="1">
        <v>0</v>
      </c>
      <c r="D138" s="27">
        <f t="shared" si="136"/>
        <v>84</v>
      </c>
      <c r="E138" s="1">
        <f t="shared" si="144"/>
        <v>84</v>
      </c>
      <c r="F138" s="1">
        <f t="shared" si="145"/>
        <v>22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29</v>
      </c>
      <c r="C139" s="1">
        <v>0</v>
      </c>
      <c r="D139" s="27">
        <f t="shared" si="136"/>
        <v>55</v>
      </c>
      <c r="E139" s="1">
        <f t="shared" si="144"/>
        <v>55</v>
      </c>
      <c r="F139" s="1">
        <f t="shared" si="145"/>
        <v>29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15</v>
      </c>
      <c r="C140" s="1">
        <v>0</v>
      </c>
      <c r="D140" s="27">
        <f t="shared" si="136"/>
        <v>40</v>
      </c>
      <c r="E140" s="1">
        <f t="shared" si="144"/>
        <v>40</v>
      </c>
      <c r="F140" s="1">
        <f t="shared" si="145"/>
        <v>15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40</v>
      </c>
      <c r="C141" s="1">
        <v>0</v>
      </c>
      <c r="D141" s="27">
        <f t="shared" si="136"/>
        <v>0</v>
      </c>
      <c r="E141" s="1">
        <f t="shared" si="144"/>
        <v>0</v>
      </c>
      <c r="F141" s="1">
        <f t="shared" si="145"/>
        <v>40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20</v>
      </c>
      <c r="C142" s="3">
        <f t="shared" ref="C142" si="147">$L$3-D140</f>
        <v>160</v>
      </c>
      <c r="D142" s="27">
        <f t="shared" ref="D142" si="148">D141-B142+C142</f>
        <v>140</v>
      </c>
      <c r="E142" s="3">
        <f t="shared" ref="E142" si="149">IF(D142&gt;0,D141-B142+C142,0)</f>
        <v>140</v>
      </c>
      <c r="F142" s="1">
        <f t="shared" ref="F142" si="150">IF(E140-B141-B142&gt;=0,B142,E141)</f>
        <v>0</v>
      </c>
      <c r="G142" s="1">
        <f t="shared" si="137"/>
        <v>20</v>
      </c>
      <c r="H142" s="1">
        <f t="shared" si="138"/>
        <v>1</v>
      </c>
      <c r="I142" s="1">
        <f t="shared" si="146"/>
        <v>1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21</v>
      </c>
      <c r="C143" s="1">
        <v>0</v>
      </c>
      <c r="D143" s="27">
        <f t="shared" ref="D143" si="151">D142-B143</f>
        <v>119</v>
      </c>
      <c r="E143" s="1">
        <f t="shared" ref="E143:E144" si="152">IF(D143&gt;0,D142-B143,0)</f>
        <v>119</v>
      </c>
      <c r="F143" s="1">
        <f t="shared" ref="F143" si="153">IF(D143&gt;=0,B143,E142)</f>
        <v>21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28</v>
      </c>
      <c r="C144" s="1">
        <v>0</v>
      </c>
      <c r="D144" s="27">
        <f t="shared" si="136"/>
        <v>91</v>
      </c>
      <c r="E144" s="1">
        <f t="shared" si="152"/>
        <v>91</v>
      </c>
      <c r="F144" s="1">
        <f t="shared" si="145"/>
        <v>28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15</v>
      </c>
      <c r="C145" s="1">
        <v>0</v>
      </c>
      <c r="D145" s="27">
        <f t="shared" si="136"/>
        <v>76</v>
      </c>
      <c r="E145" s="1">
        <f t="shared" si="144"/>
        <v>76</v>
      </c>
      <c r="F145" s="1">
        <f t="shared" si="145"/>
        <v>15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19</v>
      </c>
      <c r="C146" s="1">
        <v>0</v>
      </c>
      <c r="D146" s="27">
        <f t="shared" si="136"/>
        <v>57</v>
      </c>
      <c r="E146" s="1">
        <f t="shared" si="144"/>
        <v>57</v>
      </c>
      <c r="F146" s="1">
        <f t="shared" si="145"/>
        <v>19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34</v>
      </c>
      <c r="C147" s="1">
        <v>0</v>
      </c>
      <c r="D147" s="27">
        <f t="shared" si="136"/>
        <v>23</v>
      </c>
      <c r="E147" s="1">
        <f t="shared" si="144"/>
        <v>23</v>
      </c>
      <c r="F147" s="1">
        <f t="shared" si="145"/>
        <v>34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7</v>
      </c>
      <c r="C148" s="1">
        <v>0</v>
      </c>
      <c r="D148" s="27">
        <f t="shared" si="136"/>
        <v>16</v>
      </c>
      <c r="E148" s="1">
        <f t="shared" si="144"/>
        <v>16</v>
      </c>
      <c r="F148" s="1">
        <f t="shared" si="145"/>
        <v>7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8</v>
      </c>
      <c r="C149" s="3">
        <f t="shared" ref="C149" si="155">$L$3-D147</f>
        <v>177</v>
      </c>
      <c r="D149" s="27">
        <f t="shared" ref="D149" si="156">D148-B149+C149</f>
        <v>185</v>
      </c>
      <c r="E149" s="3">
        <f t="shared" ref="E149" si="157">IF(D149&gt;0,D148-B149+C149,0)</f>
        <v>185</v>
      </c>
      <c r="F149" s="1">
        <f t="shared" ref="F149" si="158">IF(E147-B148-B149&gt;=0,B149,E148)</f>
        <v>8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32</v>
      </c>
      <c r="C150" s="1">
        <v>0</v>
      </c>
      <c r="D150" s="27">
        <f t="shared" ref="D150" si="159">D149-B150</f>
        <v>153</v>
      </c>
      <c r="E150" s="1">
        <f t="shared" ref="E150:E151" si="160">IF(D150&gt;0,D149-B150,0)</f>
        <v>153</v>
      </c>
      <c r="F150" s="1">
        <f t="shared" ref="F150" si="161">IF(D150&gt;=0,B150,E149)</f>
        <v>32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23</v>
      </c>
      <c r="C151" s="1">
        <v>0</v>
      </c>
      <c r="D151" s="27">
        <f t="shared" si="136"/>
        <v>130</v>
      </c>
      <c r="E151" s="1">
        <f t="shared" si="160"/>
        <v>130</v>
      </c>
      <c r="F151" s="1">
        <f t="shared" si="145"/>
        <v>23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18</v>
      </c>
      <c r="C152" s="1">
        <v>0</v>
      </c>
      <c r="D152" s="27">
        <f t="shared" si="136"/>
        <v>112</v>
      </c>
      <c r="E152" s="1">
        <f t="shared" si="144"/>
        <v>112</v>
      </c>
      <c r="F152" s="1">
        <f t="shared" si="145"/>
        <v>18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15</v>
      </c>
      <c r="C153" s="1">
        <v>0</v>
      </c>
      <c r="D153" s="27">
        <f t="shared" si="136"/>
        <v>97</v>
      </c>
      <c r="E153" s="1">
        <f t="shared" si="144"/>
        <v>97</v>
      </c>
      <c r="F153" s="1">
        <f t="shared" si="145"/>
        <v>15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17</v>
      </c>
      <c r="C154" s="1">
        <v>0</v>
      </c>
      <c r="D154" s="27">
        <f t="shared" si="136"/>
        <v>80</v>
      </c>
      <c r="E154" s="1">
        <f t="shared" si="144"/>
        <v>80</v>
      </c>
      <c r="F154" s="1">
        <f t="shared" si="145"/>
        <v>17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18</v>
      </c>
      <c r="C155" s="1">
        <v>0</v>
      </c>
      <c r="D155" s="27">
        <f t="shared" si="136"/>
        <v>62</v>
      </c>
      <c r="E155" s="1">
        <f t="shared" si="144"/>
        <v>62</v>
      </c>
      <c r="F155" s="1">
        <f t="shared" si="145"/>
        <v>18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24</v>
      </c>
      <c r="C156" s="3">
        <f t="shared" ref="C156" si="162">$L$3-D154</f>
        <v>120</v>
      </c>
      <c r="D156" s="27">
        <f t="shared" ref="D156" si="163">D155-B156+C156</f>
        <v>158</v>
      </c>
      <c r="E156" s="3">
        <f t="shared" ref="E156" si="164">IF(D156&gt;0,D155-B156+C156,0)</f>
        <v>158</v>
      </c>
      <c r="F156" s="1">
        <f t="shared" ref="F156" si="165">IF(E154-B155-B156&gt;=0,B156,E155)</f>
        <v>24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15</v>
      </c>
      <c r="C157" s="1">
        <v>0</v>
      </c>
      <c r="D157" s="27">
        <f t="shared" ref="D157" si="167">D156-B157</f>
        <v>143</v>
      </c>
      <c r="E157" s="1">
        <f t="shared" ref="E157:E158" si="168">IF(D157&gt;0,D156-B157,0)</f>
        <v>143</v>
      </c>
      <c r="F157" s="1">
        <f t="shared" ref="F157" si="169">IF(D157&gt;=0,B157,E156)</f>
        <v>15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24</v>
      </c>
      <c r="C158" s="1">
        <v>0</v>
      </c>
      <c r="D158" s="27">
        <f t="shared" si="136"/>
        <v>119</v>
      </c>
      <c r="E158" s="1">
        <f t="shared" si="168"/>
        <v>119</v>
      </c>
      <c r="F158" s="1">
        <f t="shared" si="145"/>
        <v>24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28</v>
      </c>
      <c r="C159" s="1">
        <v>0</v>
      </c>
      <c r="D159" s="27">
        <f t="shared" si="136"/>
        <v>91</v>
      </c>
      <c r="E159" s="1">
        <f t="shared" si="144"/>
        <v>91</v>
      </c>
      <c r="F159" s="1">
        <f t="shared" si="145"/>
        <v>28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22</v>
      </c>
      <c r="C160" s="1">
        <v>0</v>
      </c>
      <c r="D160" s="27">
        <f t="shared" si="136"/>
        <v>69</v>
      </c>
      <c r="E160" s="1">
        <f t="shared" si="144"/>
        <v>69</v>
      </c>
      <c r="F160" s="1">
        <f t="shared" si="145"/>
        <v>22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7</v>
      </c>
      <c r="C161" s="1">
        <v>0</v>
      </c>
      <c r="D161" s="27">
        <f t="shared" si="136"/>
        <v>62</v>
      </c>
      <c r="E161" s="1">
        <f t="shared" si="144"/>
        <v>62</v>
      </c>
      <c r="F161" s="1">
        <f t="shared" si="145"/>
        <v>7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21</v>
      </c>
      <c r="C162" s="1">
        <v>0</v>
      </c>
      <c r="D162" s="27">
        <f t="shared" si="136"/>
        <v>41</v>
      </c>
      <c r="E162" s="1">
        <f t="shared" si="144"/>
        <v>41</v>
      </c>
      <c r="F162" s="1">
        <f t="shared" si="145"/>
        <v>21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15</v>
      </c>
      <c r="C163" s="3">
        <f t="shared" ref="C163" si="170">$L$3-D161</f>
        <v>138</v>
      </c>
      <c r="D163" s="27">
        <f t="shared" ref="D163" si="171">D162-B163+C163</f>
        <v>164</v>
      </c>
      <c r="E163" s="3">
        <f t="shared" ref="E163" si="172">IF(D163&gt;0,D162-B163+C163,0)</f>
        <v>164</v>
      </c>
      <c r="F163" s="1">
        <f t="shared" ref="F163" si="173">IF(E161-B162-B163&gt;=0,B163,E162)</f>
        <v>15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8</v>
      </c>
      <c r="C164" s="1">
        <v>0</v>
      </c>
      <c r="D164" s="27">
        <f t="shared" ref="D164" si="174">D163-B164</f>
        <v>156</v>
      </c>
      <c r="E164" s="1">
        <f t="shared" ref="E164:E165" si="175">IF(D164&gt;0,D163-B164,0)</f>
        <v>156</v>
      </c>
      <c r="F164" s="1">
        <f t="shared" ref="F164" si="176">IF(D164&gt;=0,B164,E163)</f>
        <v>8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12</v>
      </c>
      <c r="C165" s="1">
        <v>0</v>
      </c>
      <c r="D165" s="27">
        <f t="shared" si="136"/>
        <v>144</v>
      </c>
      <c r="E165" s="1">
        <f t="shared" si="175"/>
        <v>144</v>
      </c>
      <c r="F165" s="1">
        <f t="shared" si="145"/>
        <v>12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30</v>
      </c>
      <c r="C166" s="1">
        <v>0</v>
      </c>
      <c r="D166" s="27">
        <f t="shared" si="136"/>
        <v>114</v>
      </c>
      <c r="E166" s="1">
        <f t="shared" si="144"/>
        <v>114</v>
      </c>
      <c r="F166" s="1">
        <f t="shared" si="145"/>
        <v>30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21</v>
      </c>
      <c r="C167" s="1">
        <v>0</v>
      </c>
      <c r="D167" s="27">
        <f t="shared" si="136"/>
        <v>93</v>
      </c>
      <c r="E167" s="1">
        <f t="shared" si="144"/>
        <v>93</v>
      </c>
      <c r="F167" s="1">
        <f t="shared" si="145"/>
        <v>21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29</v>
      </c>
      <c r="C168" s="1">
        <v>0</v>
      </c>
      <c r="D168" s="27">
        <f t="shared" si="136"/>
        <v>64</v>
      </c>
      <c r="E168" s="1">
        <f t="shared" si="144"/>
        <v>64</v>
      </c>
      <c r="F168" s="1">
        <f t="shared" si="145"/>
        <v>29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34</v>
      </c>
      <c r="C169" s="1">
        <v>0</v>
      </c>
      <c r="D169" s="27">
        <f t="shared" si="136"/>
        <v>30</v>
      </c>
      <c r="E169" s="1">
        <f t="shared" si="144"/>
        <v>30</v>
      </c>
      <c r="F169" s="1">
        <f t="shared" si="145"/>
        <v>34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18</v>
      </c>
      <c r="C170" s="3">
        <f t="shared" ref="C170" si="178">$L$3-D168</f>
        <v>136</v>
      </c>
      <c r="D170" s="27">
        <f t="shared" ref="D170" si="179">D169-B170+C170</f>
        <v>148</v>
      </c>
      <c r="E170" s="3">
        <f t="shared" ref="E170" si="180">IF(D170&gt;0,D169-B170+C170,0)</f>
        <v>148</v>
      </c>
      <c r="F170" s="1">
        <f t="shared" ref="F170" si="181">IF(E168-B169-B170&gt;=0,B170,E169)</f>
        <v>18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12</v>
      </c>
      <c r="C171" s="1">
        <v>0</v>
      </c>
      <c r="D171" s="27">
        <f t="shared" ref="D171" si="182">D170-B171</f>
        <v>136</v>
      </c>
      <c r="E171" s="1">
        <f t="shared" ref="E171:E172" si="183">IF(D171&gt;0,D170-B171,0)</f>
        <v>136</v>
      </c>
      <c r="F171" s="1">
        <f t="shared" ref="F171" si="184">IF(D171&gt;=0,B171,E170)</f>
        <v>12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12</v>
      </c>
      <c r="C172" s="1">
        <v>0</v>
      </c>
      <c r="D172" s="27">
        <f t="shared" si="136"/>
        <v>124</v>
      </c>
      <c r="E172" s="1">
        <f t="shared" si="183"/>
        <v>124</v>
      </c>
      <c r="F172" s="1">
        <f t="shared" si="145"/>
        <v>12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19</v>
      </c>
      <c r="C173" s="1">
        <v>0</v>
      </c>
      <c r="D173" s="27">
        <f t="shared" si="136"/>
        <v>105</v>
      </c>
      <c r="E173" s="1">
        <f t="shared" si="144"/>
        <v>105</v>
      </c>
      <c r="F173" s="1">
        <f t="shared" si="145"/>
        <v>19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17</v>
      </c>
      <c r="C174" s="1">
        <v>0</v>
      </c>
      <c r="D174" s="27">
        <f t="shared" si="136"/>
        <v>88</v>
      </c>
      <c r="E174" s="1">
        <f t="shared" si="144"/>
        <v>88</v>
      </c>
      <c r="F174" s="1">
        <f t="shared" si="145"/>
        <v>17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20</v>
      </c>
      <c r="C175" s="1">
        <v>0</v>
      </c>
      <c r="D175" s="27">
        <f t="shared" si="136"/>
        <v>68</v>
      </c>
      <c r="E175" s="1">
        <f t="shared" si="144"/>
        <v>68</v>
      </c>
      <c r="F175" s="1">
        <f t="shared" si="145"/>
        <v>20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10</v>
      </c>
      <c r="C176" s="1">
        <v>0</v>
      </c>
      <c r="D176" s="27">
        <f t="shared" si="136"/>
        <v>58</v>
      </c>
      <c r="E176" s="1">
        <f t="shared" si="144"/>
        <v>58</v>
      </c>
      <c r="F176" s="1">
        <f t="shared" si="145"/>
        <v>10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17</v>
      </c>
      <c r="C177" s="3">
        <f t="shared" ref="C177" si="185">$L$3-D175</f>
        <v>132</v>
      </c>
      <c r="D177" s="27">
        <f t="shared" ref="D177" si="186">D176-B177+C177</f>
        <v>173</v>
      </c>
      <c r="E177" s="3">
        <f t="shared" ref="E177" si="187">IF(D177&gt;0,D176-B177+C177,0)</f>
        <v>173</v>
      </c>
      <c r="F177" s="1">
        <f t="shared" ref="F177" si="188">IF(E175-B176-B177&gt;=0,B177,E176)</f>
        <v>17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17</v>
      </c>
      <c r="C178" s="1">
        <v>0</v>
      </c>
      <c r="D178" s="27">
        <f t="shared" ref="D178" si="190">D177-B178</f>
        <v>156</v>
      </c>
      <c r="E178" s="1">
        <f t="shared" ref="E178:E179" si="191">IF(D178&gt;0,D177-B178,0)</f>
        <v>156</v>
      </c>
      <c r="F178" s="1">
        <f t="shared" ref="F178" si="192">IF(D178&gt;=0,B178,E177)</f>
        <v>17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23</v>
      </c>
      <c r="C179" s="1">
        <v>0</v>
      </c>
      <c r="D179" s="27">
        <f t="shared" si="136"/>
        <v>133</v>
      </c>
      <c r="E179" s="1">
        <f t="shared" si="191"/>
        <v>133</v>
      </c>
      <c r="F179" s="1">
        <f t="shared" si="145"/>
        <v>23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32</v>
      </c>
      <c r="C180" s="1">
        <v>0</v>
      </c>
      <c r="D180" s="27">
        <f t="shared" si="136"/>
        <v>101</v>
      </c>
      <c r="E180" s="1">
        <f t="shared" si="144"/>
        <v>101</v>
      </c>
      <c r="F180" s="1">
        <f t="shared" si="145"/>
        <v>32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20</v>
      </c>
      <c r="C181" s="1">
        <v>0</v>
      </c>
      <c r="D181" s="27">
        <f t="shared" si="136"/>
        <v>81</v>
      </c>
      <c r="E181" s="1">
        <f t="shared" si="144"/>
        <v>81</v>
      </c>
      <c r="F181" s="1">
        <f t="shared" si="145"/>
        <v>20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23</v>
      </c>
      <c r="C182" s="1">
        <v>0</v>
      </c>
      <c r="D182" s="27">
        <f t="shared" si="136"/>
        <v>58</v>
      </c>
      <c r="E182" s="1">
        <f t="shared" si="144"/>
        <v>58</v>
      </c>
      <c r="F182" s="1">
        <f t="shared" si="145"/>
        <v>23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24</v>
      </c>
      <c r="C183" s="1">
        <v>0</v>
      </c>
      <c r="D183" s="27">
        <f t="shared" si="136"/>
        <v>34</v>
      </c>
      <c r="E183" s="1">
        <f t="shared" si="144"/>
        <v>34</v>
      </c>
      <c r="F183" s="1">
        <f t="shared" si="145"/>
        <v>24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24</v>
      </c>
      <c r="C184" s="3">
        <f t="shared" ref="C184" si="193">$L$3-D182</f>
        <v>142</v>
      </c>
      <c r="D184" s="27">
        <f t="shared" ref="D184" si="194">D183-B184+C184</f>
        <v>152</v>
      </c>
      <c r="E184" s="3">
        <f t="shared" ref="E184" si="195">IF(D184&gt;0,D183-B184+C184,0)</f>
        <v>152</v>
      </c>
      <c r="F184" s="1">
        <f t="shared" ref="F184" si="196">IF(E182-B183-B184&gt;=0,B184,E183)</f>
        <v>24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9</v>
      </c>
      <c r="C185" s="1">
        <v>0</v>
      </c>
      <c r="D185" s="27">
        <f t="shared" ref="D185" si="197">D184-B185</f>
        <v>143</v>
      </c>
      <c r="E185" s="1">
        <f t="shared" ref="E185:E186" si="198">IF(D185&gt;0,D184-B185,0)</f>
        <v>143</v>
      </c>
      <c r="F185" s="1">
        <f t="shared" ref="F185" si="199">IF(D185&gt;=0,B185,E184)</f>
        <v>9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15</v>
      </c>
      <c r="C186" s="1">
        <v>0</v>
      </c>
      <c r="D186" s="27">
        <f t="shared" si="136"/>
        <v>128</v>
      </c>
      <c r="E186" s="1">
        <f t="shared" si="198"/>
        <v>128</v>
      </c>
      <c r="F186" s="1">
        <f t="shared" si="145"/>
        <v>15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29</v>
      </c>
      <c r="C187" s="1">
        <v>0</v>
      </c>
      <c r="D187" s="27">
        <f t="shared" si="136"/>
        <v>99</v>
      </c>
      <c r="E187" s="1">
        <f t="shared" si="144"/>
        <v>99</v>
      </c>
      <c r="F187" s="1">
        <f t="shared" si="145"/>
        <v>29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24</v>
      </c>
      <c r="C188" s="1">
        <v>0</v>
      </c>
      <c r="D188" s="27">
        <f t="shared" si="136"/>
        <v>75</v>
      </c>
      <c r="E188" s="1">
        <f t="shared" si="144"/>
        <v>75</v>
      </c>
      <c r="F188" s="1">
        <f t="shared" si="145"/>
        <v>24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20</v>
      </c>
      <c r="C189" s="1">
        <v>0</v>
      </c>
      <c r="D189" s="27">
        <f t="shared" si="136"/>
        <v>55</v>
      </c>
      <c r="E189" s="1">
        <f t="shared" si="144"/>
        <v>55</v>
      </c>
      <c r="F189" s="1">
        <f t="shared" si="145"/>
        <v>20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13</v>
      </c>
      <c r="C190" s="1">
        <v>0</v>
      </c>
      <c r="D190" s="27">
        <f t="shared" si="136"/>
        <v>42</v>
      </c>
      <c r="E190" s="1">
        <f t="shared" si="144"/>
        <v>42</v>
      </c>
      <c r="F190" s="1">
        <f t="shared" si="145"/>
        <v>13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23</v>
      </c>
      <c r="C191" s="3">
        <f t="shared" ref="C191" si="200">$L$3-D189</f>
        <v>145</v>
      </c>
      <c r="D191" s="27">
        <f t="shared" ref="D191" si="201">D190-B191+C191</f>
        <v>164</v>
      </c>
      <c r="E191" s="3">
        <f t="shared" ref="E191" si="202">IF(D191&gt;0,D190-B191+C191,0)</f>
        <v>164</v>
      </c>
      <c r="F191" s="1">
        <f t="shared" ref="F191" si="203">IF(E189-B190-B191&gt;=0,B191,E190)</f>
        <v>23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14</v>
      </c>
      <c r="C192" s="1">
        <v>0</v>
      </c>
      <c r="D192" s="27">
        <f t="shared" ref="D192" si="204">D191-B192</f>
        <v>150</v>
      </c>
      <c r="E192" s="1">
        <f t="shared" ref="E192:E193" si="205">IF(D192&gt;0,D191-B192,0)</f>
        <v>150</v>
      </c>
      <c r="F192" s="1">
        <f t="shared" ref="F192" si="206">IF(D192&gt;=0,B192,E191)</f>
        <v>14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24</v>
      </c>
      <c r="C193" s="1">
        <v>0</v>
      </c>
      <c r="D193" s="27">
        <f t="shared" si="136"/>
        <v>126</v>
      </c>
      <c r="E193" s="1">
        <f t="shared" si="205"/>
        <v>126</v>
      </c>
      <c r="F193" s="1">
        <f t="shared" si="145"/>
        <v>24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30</v>
      </c>
      <c r="C194" s="1">
        <v>0</v>
      </c>
      <c r="D194" s="27">
        <f t="shared" si="136"/>
        <v>96</v>
      </c>
      <c r="E194" s="1">
        <f t="shared" si="144"/>
        <v>96</v>
      </c>
      <c r="F194" s="1">
        <f t="shared" si="145"/>
        <v>30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33</v>
      </c>
      <c r="C195" s="1">
        <v>0</v>
      </c>
      <c r="D195" s="27">
        <f t="shared" si="136"/>
        <v>63</v>
      </c>
      <c r="E195" s="1">
        <f t="shared" si="144"/>
        <v>63</v>
      </c>
      <c r="F195" s="1">
        <f t="shared" si="145"/>
        <v>33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19</v>
      </c>
      <c r="C196" s="1">
        <v>0</v>
      </c>
      <c r="D196" s="27">
        <f t="shared" ref="D196:D246" si="207">D195-B196</f>
        <v>44</v>
      </c>
      <c r="E196" s="1">
        <f t="shared" si="144"/>
        <v>44</v>
      </c>
      <c r="F196" s="1">
        <f t="shared" si="145"/>
        <v>19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12</v>
      </c>
      <c r="C197" s="1">
        <v>0</v>
      </c>
      <c r="D197" s="27">
        <f t="shared" si="207"/>
        <v>32</v>
      </c>
      <c r="E197" s="1">
        <f t="shared" si="144"/>
        <v>32</v>
      </c>
      <c r="F197" s="1">
        <f t="shared" si="145"/>
        <v>12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24</v>
      </c>
      <c r="C198" s="3">
        <f t="shared" ref="C198" si="210">$L$3-D196</f>
        <v>156</v>
      </c>
      <c r="D198" s="27">
        <f t="shared" ref="D198" si="211">D197-B198+C198</f>
        <v>164</v>
      </c>
      <c r="E198" s="3">
        <f t="shared" ref="E198" si="212">IF(D198&gt;0,D197-B198+C198,0)</f>
        <v>164</v>
      </c>
      <c r="F198" s="1">
        <f t="shared" ref="F198" si="213">IF(E196-B197-B198&gt;=0,B198,E197)</f>
        <v>24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24</v>
      </c>
      <c r="C199" s="1">
        <v>0</v>
      </c>
      <c r="D199" s="27">
        <f t="shared" ref="D199" si="214">D198-B199</f>
        <v>140</v>
      </c>
      <c r="E199" s="1">
        <f t="shared" ref="E199:E246" si="215">IF(D199&gt;0,D198-B199,0)</f>
        <v>140</v>
      </c>
      <c r="F199" s="1">
        <f t="shared" ref="F199:F246" si="216">IF(D199&gt;=0,B199,E198)</f>
        <v>24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9</v>
      </c>
      <c r="C200" s="1">
        <v>0</v>
      </c>
      <c r="D200" s="27">
        <f t="shared" si="207"/>
        <v>131</v>
      </c>
      <c r="E200" s="1">
        <f t="shared" si="215"/>
        <v>131</v>
      </c>
      <c r="F200" s="1">
        <f t="shared" si="216"/>
        <v>9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23</v>
      </c>
      <c r="C201" s="1">
        <v>0</v>
      </c>
      <c r="D201" s="27">
        <f t="shared" si="207"/>
        <v>108</v>
      </c>
      <c r="E201" s="1">
        <f t="shared" si="215"/>
        <v>108</v>
      </c>
      <c r="F201" s="1">
        <f t="shared" si="216"/>
        <v>23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21</v>
      </c>
      <c r="C202" s="1">
        <v>0</v>
      </c>
      <c r="D202" s="27">
        <f t="shared" si="207"/>
        <v>87</v>
      </c>
      <c r="E202" s="1">
        <f t="shared" si="215"/>
        <v>87</v>
      </c>
      <c r="F202" s="1">
        <f t="shared" si="216"/>
        <v>21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43</v>
      </c>
      <c r="C203" s="1">
        <v>0</v>
      </c>
      <c r="D203" s="27">
        <f t="shared" si="207"/>
        <v>44</v>
      </c>
      <c r="E203" s="1">
        <f t="shared" si="215"/>
        <v>44</v>
      </c>
      <c r="F203" s="1">
        <f t="shared" si="216"/>
        <v>43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24</v>
      </c>
      <c r="C204" s="1">
        <v>0</v>
      </c>
      <c r="D204" s="27">
        <f t="shared" si="207"/>
        <v>20</v>
      </c>
      <c r="E204" s="1">
        <f t="shared" si="215"/>
        <v>20</v>
      </c>
      <c r="F204" s="1">
        <f t="shared" si="216"/>
        <v>24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34</v>
      </c>
      <c r="C205" s="3">
        <f t="shared" ref="C205" si="217">$L$3-D203</f>
        <v>156</v>
      </c>
      <c r="D205" s="27">
        <f t="shared" ref="D205" si="218">D204-B205+C205</f>
        <v>142</v>
      </c>
      <c r="E205" s="3">
        <f t="shared" ref="E205" si="219">IF(D205&gt;0,D204-B205+C205,0)</f>
        <v>142</v>
      </c>
      <c r="F205" s="1">
        <f t="shared" ref="F205" si="220">IF(E203-B204-B205&gt;=0,B205,E204)</f>
        <v>20</v>
      </c>
      <c r="G205" s="1">
        <f t="shared" si="208"/>
        <v>14</v>
      </c>
      <c r="H205" s="1">
        <f t="shared" si="209"/>
        <v>1</v>
      </c>
      <c r="I205" s="1">
        <f t="shared" si="189"/>
        <v>1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34</v>
      </c>
      <c r="C206" s="1">
        <v>0</v>
      </c>
      <c r="D206" s="27">
        <f t="shared" ref="D206" si="221">D205-B206</f>
        <v>108</v>
      </c>
      <c r="E206" s="1">
        <f t="shared" ref="E206:E207" si="222">IF(D206&gt;0,D205-B206,0)</f>
        <v>108</v>
      </c>
      <c r="F206" s="1">
        <f t="shared" ref="F206" si="223">IF(D206&gt;=0,B206,E205)</f>
        <v>34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16</v>
      </c>
      <c r="C207" s="1">
        <v>0</v>
      </c>
      <c r="D207" s="27">
        <f t="shared" si="207"/>
        <v>92</v>
      </c>
      <c r="E207" s="1">
        <f t="shared" si="222"/>
        <v>92</v>
      </c>
      <c r="F207" s="1">
        <f t="shared" si="216"/>
        <v>16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27</v>
      </c>
      <c r="C208" s="1">
        <v>0</v>
      </c>
      <c r="D208" s="27">
        <f t="shared" si="207"/>
        <v>65</v>
      </c>
      <c r="E208" s="1">
        <f t="shared" si="215"/>
        <v>65</v>
      </c>
      <c r="F208" s="1">
        <f t="shared" si="216"/>
        <v>27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20</v>
      </c>
      <c r="C209" s="1">
        <v>0</v>
      </c>
      <c r="D209" s="27">
        <f t="shared" si="207"/>
        <v>45</v>
      </c>
      <c r="E209" s="1">
        <f t="shared" si="215"/>
        <v>45</v>
      </c>
      <c r="F209" s="1">
        <f t="shared" si="216"/>
        <v>20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9</v>
      </c>
      <c r="C210" s="1">
        <v>0</v>
      </c>
      <c r="D210" s="27">
        <f t="shared" si="207"/>
        <v>36</v>
      </c>
      <c r="E210" s="1">
        <f t="shared" si="215"/>
        <v>36</v>
      </c>
      <c r="F210" s="1">
        <f t="shared" si="216"/>
        <v>9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28</v>
      </c>
      <c r="C211" s="1">
        <v>0</v>
      </c>
      <c r="D211" s="27">
        <f t="shared" si="207"/>
        <v>8</v>
      </c>
      <c r="E211" s="1">
        <f t="shared" si="215"/>
        <v>8</v>
      </c>
      <c r="F211" s="1">
        <f t="shared" si="216"/>
        <v>28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8</v>
      </c>
      <c r="C212" s="3">
        <f t="shared" ref="C212" si="224">$L$3-D210</f>
        <v>164</v>
      </c>
      <c r="D212" s="27">
        <f t="shared" ref="D212" si="225">D211-B212+C212</f>
        <v>164</v>
      </c>
      <c r="E212" s="3">
        <f t="shared" ref="E212" si="226">IF(D212&gt;0,D211-B212+C212,0)</f>
        <v>164</v>
      </c>
      <c r="F212" s="1">
        <f t="shared" ref="F212" si="227">IF(E210-B211-B212&gt;=0,B212,E211)</f>
        <v>8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24</v>
      </c>
      <c r="C213" s="1">
        <v>0</v>
      </c>
      <c r="D213" s="27">
        <f t="shared" ref="D213" si="228">D212-B213</f>
        <v>140</v>
      </c>
      <c r="E213" s="1">
        <f t="shared" ref="E213:E214" si="229">IF(D213&gt;0,D212-B213,0)</f>
        <v>140</v>
      </c>
      <c r="F213" s="1">
        <f t="shared" ref="F213" si="230">IF(D213&gt;=0,B213,E212)</f>
        <v>24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28</v>
      </c>
      <c r="C214" s="1">
        <v>0</v>
      </c>
      <c r="D214" s="27">
        <f t="shared" si="207"/>
        <v>112</v>
      </c>
      <c r="E214" s="1">
        <f t="shared" si="229"/>
        <v>112</v>
      </c>
      <c r="F214" s="1">
        <f t="shared" si="216"/>
        <v>28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30</v>
      </c>
      <c r="C215" s="1">
        <v>0</v>
      </c>
      <c r="D215" s="27">
        <f t="shared" si="207"/>
        <v>82</v>
      </c>
      <c r="E215" s="1">
        <f t="shared" si="215"/>
        <v>82</v>
      </c>
      <c r="F215" s="1">
        <f t="shared" si="216"/>
        <v>30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33</v>
      </c>
      <c r="C216" s="1">
        <v>0</v>
      </c>
      <c r="D216" s="27">
        <f t="shared" si="207"/>
        <v>49</v>
      </c>
      <c r="E216" s="1">
        <f t="shared" si="215"/>
        <v>49</v>
      </c>
      <c r="F216" s="1">
        <f t="shared" si="216"/>
        <v>33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21</v>
      </c>
      <c r="C217" s="1">
        <v>0</v>
      </c>
      <c r="D217" s="27">
        <f t="shared" si="207"/>
        <v>28</v>
      </c>
      <c r="E217" s="1">
        <f t="shared" si="215"/>
        <v>28</v>
      </c>
      <c r="F217" s="1">
        <f t="shared" si="216"/>
        <v>21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20</v>
      </c>
      <c r="C218" s="1">
        <v>0</v>
      </c>
      <c r="D218" s="27">
        <f t="shared" si="207"/>
        <v>8</v>
      </c>
      <c r="E218" s="1">
        <f t="shared" si="215"/>
        <v>8</v>
      </c>
      <c r="F218" s="1">
        <f t="shared" si="216"/>
        <v>20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33</v>
      </c>
      <c r="C219" s="3">
        <f t="shared" ref="C219" si="231">$L$3-D217</f>
        <v>172</v>
      </c>
      <c r="D219" s="27">
        <f t="shared" ref="D219" si="232">D218-B219+C219</f>
        <v>147</v>
      </c>
      <c r="E219" s="3">
        <f t="shared" ref="E219" si="233">IF(D219&gt;0,D218-B219+C219,0)</f>
        <v>147</v>
      </c>
      <c r="F219" s="1">
        <f t="shared" ref="F219" si="234">IF(E217-B218-B219&gt;=0,B219,E218)</f>
        <v>8</v>
      </c>
      <c r="G219" s="1">
        <f t="shared" si="208"/>
        <v>25</v>
      </c>
      <c r="H219" s="1">
        <f t="shared" si="209"/>
        <v>1</v>
      </c>
      <c r="I219" s="1">
        <f t="shared" si="189"/>
        <v>1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19</v>
      </c>
      <c r="C220" s="1">
        <v>0</v>
      </c>
      <c r="D220" s="27">
        <f t="shared" ref="D220" si="235">D219-B220</f>
        <v>128</v>
      </c>
      <c r="E220" s="1">
        <f t="shared" ref="E220:E221" si="236">IF(D220&gt;0,D219-B220,0)</f>
        <v>128</v>
      </c>
      <c r="F220" s="1">
        <f t="shared" ref="F220" si="237">IF(D220&gt;=0,B220,E219)</f>
        <v>19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16</v>
      </c>
      <c r="C221" s="1">
        <v>0</v>
      </c>
      <c r="D221" s="27">
        <f t="shared" si="207"/>
        <v>112</v>
      </c>
      <c r="E221" s="1">
        <f t="shared" si="236"/>
        <v>112</v>
      </c>
      <c r="F221" s="1">
        <f t="shared" si="216"/>
        <v>16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20</v>
      </c>
      <c r="C222" s="1">
        <v>0</v>
      </c>
      <c r="D222" s="27">
        <f t="shared" si="207"/>
        <v>92</v>
      </c>
      <c r="E222" s="1">
        <f t="shared" si="215"/>
        <v>92</v>
      </c>
      <c r="F222" s="1">
        <f t="shared" si="216"/>
        <v>20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11</v>
      </c>
      <c r="C223" s="1">
        <v>0</v>
      </c>
      <c r="D223" s="27">
        <f t="shared" si="207"/>
        <v>81</v>
      </c>
      <c r="E223" s="1">
        <f t="shared" si="215"/>
        <v>81</v>
      </c>
      <c r="F223" s="1">
        <f t="shared" si="216"/>
        <v>11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6</v>
      </c>
      <c r="C224" s="1">
        <v>0</v>
      </c>
      <c r="D224" s="27">
        <f t="shared" si="207"/>
        <v>75</v>
      </c>
      <c r="E224" s="1">
        <f t="shared" si="215"/>
        <v>75</v>
      </c>
      <c r="F224" s="1">
        <f t="shared" si="216"/>
        <v>6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11</v>
      </c>
      <c r="C225" s="1">
        <v>0</v>
      </c>
      <c r="D225" s="27">
        <f t="shared" si="207"/>
        <v>64</v>
      </c>
      <c r="E225" s="1">
        <f t="shared" si="215"/>
        <v>64</v>
      </c>
      <c r="F225" s="1">
        <f t="shared" si="216"/>
        <v>11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38</v>
      </c>
      <c r="C226" s="3">
        <f t="shared" ref="C226" si="238">$L$3-D224</f>
        <v>125</v>
      </c>
      <c r="D226" s="27">
        <f t="shared" ref="D226" si="239">D225-B226+C226</f>
        <v>151</v>
      </c>
      <c r="E226" s="3">
        <f t="shared" ref="E226" si="240">IF(D226&gt;0,D225-B226+C226,0)</f>
        <v>151</v>
      </c>
      <c r="F226" s="1">
        <f t="shared" ref="F226" si="241">IF(E224-B225-B226&gt;=0,B226,E225)</f>
        <v>38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24</v>
      </c>
      <c r="C227" s="1">
        <v>0</v>
      </c>
      <c r="D227" s="27">
        <f t="shared" ref="D227" si="242">D226-B227</f>
        <v>127</v>
      </c>
      <c r="E227" s="1">
        <f t="shared" ref="E227:E228" si="243">IF(D227&gt;0,D226-B227,0)</f>
        <v>127</v>
      </c>
      <c r="F227" s="1">
        <f t="shared" ref="F227" si="244">IF(D227&gt;=0,B227,E226)</f>
        <v>24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18</v>
      </c>
      <c r="C228" s="1">
        <v>0</v>
      </c>
      <c r="D228" s="27">
        <f t="shared" si="207"/>
        <v>109</v>
      </c>
      <c r="E228" s="1">
        <f t="shared" si="243"/>
        <v>109</v>
      </c>
      <c r="F228" s="1">
        <f t="shared" si="216"/>
        <v>18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11</v>
      </c>
      <c r="C229" s="1">
        <v>0</v>
      </c>
      <c r="D229" s="27">
        <f t="shared" si="207"/>
        <v>98</v>
      </c>
      <c r="E229" s="1">
        <f t="shared" si="215"/>
        <v>98</v>
      </c>
      <c r="F229" s="1">
        <f t="shared" si="216"/>
        <v>11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29</v>
      </c>
      <c r="C230" s="1">
        <v>0</v>
      </c>
      <c r="D230" s="27">
        <f t="shared" si="207"/>
        <v>69</v>
      </c>
      <c r="E230" s="1">
        <f t="shared" si="215"/>
        <v>69</v>
      </c>
      <c r="F230" s="1">
        <f t="shared" si="216"/>
        <v>29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25</v>
      </c>
      <c r="C231" s="1">
        <v>0</v>
      </c>
      <c r="D231" s="27">
        <f t="shared" si="207"/>
        <v>44</v>
      </c>
      <c r="E231" s="1">
        <f t="shared" si="215"/>
        <v>44</v>
      </c>
      <c r="F231" s="1">
        <f t="shared" si="216"/>
        <v>25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15</v>
      </c>
      <c r="C232" s="1">
        <v>0</v>
      </c>
      <c r="D232" s="27">
        <f t="shared" si="207"/>
        <v>29</v>
      </c>
      <c r="E232" s="1">
        <f t="shared" si="215"/>
        <v>29</v>
      </c>
      <c r="F232" s="1">
        <f t="shared" si="216"/>
        <v>15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19</v>
      </c>
      <c r="C233" s="3">
        <f t="shared" ref="C233" si="245">$L$3-D231</f>
        <v>156</v>
      </c>
      <c r="D233" s="27">
        <f t="shared" ref="D233" si="246">D232-B233+C233</f>
        <v>166</v>
      </c>
      <c r="E233" s="3">
        <f t="shared" ref="E233" si="247">IF(D233&gt;0,D232-B233+C233,0)</f>
        <v>166</v>
      </c>
      <c r="F233" s="1">
        <f t="shared" ref="F233" si="248">IF(E231-B232-B233&gt;=0,B233,E232)</f>
        <v>19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16</v>
      </c>
      <c r="C234" s="1">
        <v>0</v>
      </c>
      <c r="D234" s="27">
        <f t="shared" ref="D234" si="249">D233-B234</f>
        <v>150</v>
      </c>
      <c r="E234" s="1">
        <f t="shared" ref="E234:E235" si="250">IF(D234&gt;0,D233-B234,0)</f>
        <v>150</v>
      </c>
      <c r="F234" s="1">
        <f t="shared" ref="F234" si="251">IF(D234&gt;=0,B234,E233)</f>
        <v>16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8</v>
      </c>
      <c r="C235" s="1">
        <v>0</v>
      </c>
      <c r="D235" s="27">
        <f t="shared" si="207"/>
        <v>142</v>
      </c>
      <c r="E235" s="1">
        <f t="shared" si="250"/>
        <v>142</v>
      </c>
      <c r="F235" s="1">
        <f t="shared" si="216"/>
        <v>8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23</v>
      </c>
      <c r="C236" s="1">
        <v>0</v>
      </c>
      <c r="D236" s="27">
        <f t="shared" si="207"/>
        <v>119</v>
      </c>
      <c r="E236" s="1">
        <f t="shared" si="215"/>
        <v>119</v>
      </c>
      <c r="F236" s="1">
        <f t="shared" si="216"/>
        <v>23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8</v>
      </c>
      <c r="C237" s="1">
        <v>0</v>
      </c>
      <c r="D237" s="27">
        <f t="shared" si="207"/>
        <v>111</v>
      </c>
      <c r="E237" s="1">
        <f t="shared" si="215"/>
        <v>111</v>
      </c>
      <c r="F237" s="1">
        <f t="shared" si="216"/>
        <v>8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14</v>
      </c>
      <c r="C238" s="1">
        <v>0</v>
      </c>
      <c r="D238" s="27">
        <f t="shared" si="207"/>
        <v>97</v>
      </c>
      <c r="E238" s="1">
        <f t="shared" si="215"/>
        <v>97</v>
      </c>
      <c r="F238" s="1">
        <f t="shared" si="216"/>
        <v>14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20</v>
      </c>
      <c r="C239" s="1">
        <v>0</v>
      </c>
      <c r="D239" s="27">
        <f t="shared" si="207"/>
        <v>77</v>
      </c>
      <c r="E239" s="1">
        <f t="shared" si="215"/>
        <v>77</v>
      </c>
      <c r="F239" s="1">
        <f t="shared" si="216"/>
        <v>20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20</v>
      </c>
      <c r="C240" s="3">
        <f t="shared" ref="C240" si="252">$L$3-D238</f>
        <v>103</v>
      </c>
      <c r="D240" s="27">
        <f t="shared" ref="D240" si="253">D239-B240+C240</f>
        <v>160</v>
      </c>
      <c r="E240" s="3">
        <f t="shared" ref="E240" si="254">IF(D240&gt;0,D239-B240+C240,0)</f>
        <v>160</v>
      </c>
      <c r="F240" s="1">
        <f t="shared" ref="F240" si="255">IF(E238-B239-B240&gt;=0,B240,E239)</f>
        <v>20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13</v>
      </c>
      <c r="C241" s="1">
        <v>0</v>
      </c>
      <c r="D241" s="27">
        <f t="shared" ref="D241" si="256">D240-B241</f>
        <v>147</v>
      </c>
      <c r="E241" s="1">
        <f t="shared" ref="E241:E242" si="257">IF(D241&gt;0,D240-B241,0)</f>
        <v>147</v>
      </c>
      <c r="F241" s="1">
        <f t="shared" ref="F241" si="258">IF(D241&gt;=0,B241,E240)</f>
        <v>13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22</v>
      </c>
      <c r="C242" s="1">
        <v>0</v>
      </c>
      <c r="D242" s="27">
        <f t="shared" si="207"/>
        <v>125</v>
      </c>
      <c r="E242" s="1">
        <f t="shared" si="257"/>
        <v>125</v>
      </c>
      <c r="F242" s="1">
        <f t="shared" si="216"/>
        <v>22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4</v>
      </c>
      <c r="C243" s="1">
        <v>0</v>
      </c>
      <c r="D243" s="27">
        <f t="shared" si="207"/>
        <v>121</v>
      </c>
      <c r="E243" s="1">
        <f t="shared" si="215"/>
        <v>121</v>
      </c>
      <c r="F243" s="1">
        <f t="shared" si="216"/>
        <v>4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16</v>
      </c>
      <c r="C244" s="1">
        <v>0</v>
      </c>
      <c r="D244" s="27">
        <f t="shared" si="207"/>
        <v>105</v>
      </c>
      <c r="E244" s="1">
        <f t="shared" si="215"/>
        <v>105</v>
      </c>
      <c r="F244" s="1">
        <f t="shared" si="216"/>
        <v>16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18</v>
      </c>
      <c r="C245" s="1">
        <v>0</v>
      </c>
      <c r="D245" s="27">
        <f t="shared" si="207"/>
        <v>87</v>
      </c>
      <c r="E245" s="1">
        <f t="shared" si="215"/>
        <v>87</v>
      </c>
      <c r="F245" s="1">
        <f t="shared" si="216"/>
        <v>18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28</v>
      </c>
      <c r="C246" s="1">
        <v>0</v>
      </c>
      <c r="D246" s="27">
        <f t="shared" si="207"/>
        <v>59</v>
      </c>
      <c r="E246" s="1">
        <f t="shared" si="215"/>
        <v>59</v>
      </c>
      <c r="F246" s="1">
        <f t="shared" si="216"/>
        <v>28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30</v>
      </c>
      <c r="C247" s="3">
        <f t="shared" ref="C247" si="261">$L$3-D245</f>
        <v>113</v>
      </c>
      <c r="D247" s="27">
        <f t="shared" ref="D247" si="262">D246-B247+C247</f>
        <v>142</v>
      </c>
      <c r="E247" s="3">
        <f t="shared" ref="E247" si="263">IF(D247&gt;0,D246-B247+C247,0)</f>
        <v>142</v>
      </c>
      <c r="F247" s="1">
        <f t="shared" ref="F247" si="264">IF(E245-B246-B247&gt;=0,B247,E246)</f>
        <v>30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F13D-E5A3-4580-BD4B-F7C3D611A6B8}">
  <sheetPr codeName="工作表39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13</v>
      </c>
      <c r="C3" s="1">
        <v>0</v>
      </c>
      <c r="D3" s="27">
        <f>D2-B3</f>
        <v>127</v>
      </c>
      <c r="E3" s="1">
        <f>IF(D3&gt;0,D2-B3,0)</f>
        <v>127</v>
      </c>
      <c r="F3" s="1">
        <f>IF(D3&gt;=0,B3,E2)</f>
        <v>13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95.89387755102041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22</v>
      </c>
      <c r="C4" s="1">
        <v>0</v>
      </c>
      <c r="D4" s="27">
        <f t="shared" ref="D4:D67" si="0">D3-B4</f>
        <v>105</v>
      </c>
      <c r="E4" s="1">
        <f>IF(D4&gt;0,D3-B4,0)</f>
        <v>105</v>
      </c>
      <c r="F4" s="1">
        <f t="shared" ref="F4:F8" si="1">IF(D4&gt;=0,B4,E3)</f>
        <v>22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20.820408163265306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25</v>
      </c>
      <c r="C5" s="1">
        <v>0</v>
      </c>
      <c r="D5" s="27">
        <f t="shared" si="0"/>
        <v>80</v>
      </c>
      <c r="E5" s="1">
        <f t="shared" ref="E5:E7" si="4">IF(D5&gt;0,D4-B5,0)</f>
        <v>80</v>
      </c>
      <c r="F5" s="1">
        <f t="shared" si="1"/>
        <v>25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7.8922295150334998</v>
      </c>
      <c r="M5" s="29"/>
      <c r="N5" s="22" t="s">
        <v>18</v>
      </c>
      <c r="O5" s="41">
        <f>O3*L12*L11</f>
        <v>172608.97959183675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9</v>
      </c>
      <c r="C6" s="1">
        <v>0</v>
      </c>
      <c r="D6" s="27">
        <f>D5-B6</f>
        <v>71</v>
      </c>
      <c r="E6" s="1">
        <f>IF(D6&gt;0,D5-B6,0)</f>
        <v>71</v>
      </c>
      <c r="F6" s="1">
        <f t="shared" si="1"/>
        <v>9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193200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17</v>
      </c>
      <c r="C7" s="1">
        <v>0</v>
      </c>
      <c r="D7" s="27">
        <f t="shared" si="0"/>
        <v>54</v>
      </c>
      <c r="E7" s="1">
        <f t="shared" si="4"/>
        <v>54</v>
      </c>
      <c r="F7" s="1">
        <f t="shared" si="1"/>
        <v>17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491808.97959183675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13</v>
      </c>
      <c r="C8" s="1">
        <v>0</v>
      </c>
      <c r="D8" s="27">
        <f t="shared" si="0"/>
        <v>41</v>
      </c>
      <c r="E8" s="1">
        <f>IF(D8&gt;0,D7-B8,0)</f>
        <v>41</v>
      </c>
      <c r="F8" s="1">
        <f t="shared" si="1"/>
        <v>13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6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21</v>
      </c>
      <c r="C9" s="3">
        <f>$L$3-D7</f>
        <v>146</v>
      </c>
      <c r="D9" s="27">
        <f>D8-B9+C9</f>
        <v>166</v>
      </c>
      <c r="E9" s="3">
        <f>IF(D9&gt;0,D8-B9+C9,0)</f>
        <v>166</v>
      </c>
      <c r="F9" s="1">
        <f>IF(E7-B8-B9&gt;=0,B9,E8)</f>
        <v>21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0.82857142857142851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40</v>
      </c>
      <c r="C10" s="1">
        <v>0</v>
      </c>
      <c r="D10" s="27">
        <f t="shared" ref="D10" si="5">D9-B10</f>
        <v>126</v>
      </c>
      <c r="E10" s="1">
        <f t="shared" ref="E10:E71" si="6">IF(D10&gt;0,D9-B10,0)</f>
        <v>126</v>
      </c>
      <c r="F10" s="1">
        <f t="shared" ref="F10:F71" si="7">IF(D10&gt;=0,B10,E9)</f>
        <v>40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0.96843756126249758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9</v>
      </c>
      <c r="C11" s="1">
        <v>0</v>
      </c>
      <c r="D11" s="27">
        <f t="shared" si="0"/>
        <v>117</v>
      </c>
      <c r="E11" s="1">
        <f t="shared" si="6"/>
        <v>117</v>
      </c>
      <c r="F11" s="1">
        <f t="shared" si="7"/>
        <v>9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4.4187414232503386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17</v>
      </c>
      <c r="C12" s="1">
        <v>0</v>
      </c>
      <c r="D12" s="27">
        <f t="shared" si="0"/>
        <v>100</v>
      </c>
      <c r="E12" s="1">
        <f t="shared" si="6"/>
        <v>100</v>
      </c>
      <c r="F12" s="1">
        <f t="shared" si="7"/>
        <v>17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22</v>
      </c>
      <c r="C13" s="1">
        <v>0</v>
      </c>
      <c r="D13" s="27">
        <f t="shared" si="0"/>
        <v>78</v>
      </c>
      <c r="E13" s="1">
        <f t="shared" si="6"/>
        <v>78</v>
      </c>
      <c r="F13" s="1">
        <f t="shared" si="7"/>
        <v>22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14</v>
      </c>
      <c r="C14" s="1">
        <v>0</v>
      </c>
      <c r="D14" s="27">
        <f t="shared" si="0"/>
        <v>64</v>
      </c>
      <c r="E14" s="1">
        <f t="shared" si="6"/>
        <v>64</v>
      </c>
      <c r="F14" s="1">
        <f t="shared" si="7"/>
        <v>14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19</v>
      </c>
      <c r="C15" s="1">
        <v>0</v>
      </c>
      <c r="D15" s="27">
        <f t="shared" si="0"/>
        <v>45</v>
      </c>
      <c r="E15" s="1">
        <f t="shared" si="6"/>
        <v>45</v>
      </c>
      <c r="F15" s="1">
        <f t="shared" si="7"/>
        <v>19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12</v>
      </c>
      <c r="C16" s="3">
        <f t="shared" ref="C16" si="9">$L$3-D14</f>
        <v>136</v>
      </c>
      <c r="D16" s="27">
        <f t="shared" ref="D16" si="10">D15-B16+C16</f>
        <v>169</v>
      </c>
      <c r="E16" s="3">
        <f t="shared" ref="E16" si="11">IF(D16&gt;0,D15-B16+C16,0)</f>
        <v>169</v>
      </c>
      <c r="F16" s="1">
        <f t="shared" ref="F16" si="12">IF(E14-B15-B16&gt;=0,B16,E15)</f>
        <v>12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31</v>
      </c>
      <c r="C17" s="1">
        <v>0</v>
      </c>
      <c r="D17" s="27">
        <f t="shared" ref="D17" si="13">D16-B17</f>
        <v>138</v>
      </c>
      <c r="E17" s="1">
        <f t="shared" ref="E17:E18" si="14">IF(D17&gt;0,D16-B17,0)</f>
        <v>138</v>
      </c>
      <c r="F17" s="1">
        <f t="shared" ref="F17" si="15">IF(D17&gt;=0,B17,E16)</f>
        <v>31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14</v>
      </c>
      <c r="C18" s="1">
        <v>0</v>
      </c>
      <c r="D18" s="27">
        <f t="shared" si="0"/>
        <v>124</v>
      </c>
      <c r="E18" s="1">
        <f t="shared" si="14"/>
        <v>124</v>
      </c>
      <c r="F18" s="1">
        <f t="shared" si="7"/>
        <v>14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9</v>
      </c>
      <c r="C19" s="1">
        <v>0</v>
      </c>
      <c r="D19" s="27">
        <f t="shared" si="0"/>
        <v>115</v>
      </c>
      <c r="E19" s="1">
        <f t="shared" si="6"/>
        <v>115</v>
      </c>
      <c r="F19" s="1">
        <f t="shared" si="7"/>
        <v>9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16</v>
      </c>
      <c r="C20" s="1">
        <v>0</v>
      </c>
      <c r="D20" s="27">
        <f t="shared" si="0"/>
        <v>99</v>
      </c>
      <c r="E20" s="1">
        <f t="shared" si="6"/>
        <v>99</v>
      </c>
      <c r="F20" s="1">
        <f t="shared" si="7"/>
        <v>16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18</v>
      </c>
      <c r="C21" s="1">
        <v>0</v>
      </c>
      <c r="D21" s="27">
        <f t="shared" si="0"/>
        <v>81</v>
      </c>
      <c r="E21" s="1">
        <f t="shared" si="6"/>
        <v>81</v>
      </c>
      <c r="F21" s="1">
        <f t="shared" si="7"/>
        <v>18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22</v>
      </c>
      <c r="C22" s="1">
        <v>0</v>
      </c>
      <c r="D22" s="27">
        <f t="shared" si="0"/>
        <v>59</v>
      </c>
      <c r="E22" s="1">
        <f t="shared" si="6"/>
        <v>59</v>
      </c>
      <c r="F22" s="1">
        <f t="shared" si="7"/>
        <v>22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9</v>
      </c>
      <c r="C23" s="3">
        <f t="shared" ref="C23" si="16">$L$3-D21</f>
        <v>119</v>
      </c>
      <c r="D23" s="27">
        <f t="shared" ref="D23" si="17">D22-B23+C23</f>
        <v>169</v>
      </c>
      <c r="E23" s="3">
        <f t="shared" ref="E23" si="18">IF(D23&gt;0,D22-B23+C23,0)</f>
        <v>169</v>
      </c>
      <c r="F23" s="1">
        <f t="shared" ref="F23" si="19">IF(E21-B22-B23&gt;=0,B23,E22)</f>
        <v>9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24</v>
      </c>
      <c r="C24" s="1">
        <v>0</v>
      </c>
      <c r="D24" s="27">
        <f t="shared" ref="D24" si="20">D23-B24</f>
        <v>145</v>
      </c>
      <c r="E24" s="1">
        <f t="shared" ref="E24:E25" si="21">IF(D24&gt;0,D23-B24,0)</f>
        <v>145</v>
      </c>
      <c r="F24" s="1">
        <f t="shared" ref="F24" si="22">IF(D24&gt;=0,B24,E23)</f>
        <v>24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25</v>
      </c>
      <c r="C25" s="1">
        <v>0</v>
      </c>
      <c r="D25" s="27">
        <f t="shared" si="0"/>
        <v>120</v>
      </c>
      <c r="E25" s="1">
        <f t="shared" si="21"/>
        <v>120</v>
      </c>
      <c r="F25" s="1">
        <f t="shared" si="7"/>
        <v>25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14</v>
      </c>
      <c r="C26" s="1">
        <v>0</v>
      </c>
      <c r="D26" s="27">
        <f t="shared" si="0"/>
        <v>106</v>
      </c>
      <c r="E26" s="1">
        <f t="shared" si="6"/>
        <v>106</v>
      </c>
      <c r="F26" s="1">
        <f t="shared" si="7"/>
        <v>14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29</v>
      </c>
      <c r="C27" s="1">
        <v>0</v>
      </c>
      <c r="D27" s="27">
        <f t="shared" si="0"/>
        <v>77</v>
      </c>
      <c r="E27" s="1">
        <f t="shared" si="6"/>
        <v>77</v>
      </c>
      <c r="F27" s="1">
        <f t="shared" si="7"/>
        <v>29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25</v>
      </c>
      <c r="C28" s="1">
        <v>0</v>
      </c>
      <c r="D28" s="27">
        <f t="shared" si="0"/>
        <v>52</v>
      </c>
      <c r="E28" s="1">
        <f t="shared" si="6"/>
        <v>52</v>
      </c>
      <c r="F28" s="1">
        <f t="shared" si="7"/>
        <v>25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29</v>
      </c>
      <c r="C29" s="1">
        <v>0</v>
      </c>
      <c r="D29" s="27">
        <f t="shared" si="0"/>
        <v>23</v>
      </c>
      <c r="E29" s="1">
        <f t="shared" si="6"/>
        <v>23</v>
      </c>
      <c r="F29" s="1">
        <f t="shared" si="7"/>
        <v>29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21</v>
      </c>
      <c r="C30" s="3">
        <f t="shared" ref="C30" si="23">$L$3-D28</f>
        <v>148</v>
      </c>
      <c r="D30" s="27">
        <f t="shared" ref="D30" si="24">D29-B30+C30</f>
        <v>150</v>
      </c>
      <c r="E30" s="3">
        <f t="shared" ref="E30" si="25">IF(D30&gt;0,D29-B30+C30,0)</f>
        <v>150</v>
      </c>
      <c r="F30" s="1">
        <f t="shared" ref="F30" si="26">IF(E28-B29-B30&gt;=0,B30,E29)</f>
        <v>21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28</v>
      </c>
      <c r="C31" s="1">
        <v>0</v>
      </c>
      <c r="D31" s="27">
        <f t="shared" ref="D31" si="27">D30-B31</f>
        <v>122</v>
      </c>
      <c r="E31" s="1">
        <f t="shared" ref="E31:E32" si="28">IF(D31&gt;0,D30-B31,0)</f>
        <v>122</v>
      </c>
      <c r="F31" s="1">
        <f t="shared" ref="F31" si="29">IF(D31&gt;=0,B31,E30)</f>
        <v>28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19</v>
      </c>
      <c r="C32" s="1">
        <v>0</v>
      </c>
      <c r="D32" s="27">
        <f t="shared" si="0"/>
        <v>103</v>
      </c>
      <c r="E32" s="1">
        <f t="shared" si="28"/>
        <v>103</v>
      </c>
      <c r="F32" s="1">
        <f t="shared" si="7"/>
        <v>19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25</v>
      </c>
      <c r="C33" s="1">
        <v>0</v>
      </c>
      <c r="D33" s="27">
        <f t="shared" si="0"/>
        <v>78</v>
      </c>
      <c r="E33" s="1">
        <f t="shared" si="6"/>
        <v>78</v>
      </c>
      <c r="F33" s="1">
        <f t="shared" si="7"/>
        <v>25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15</v>
      </c>
      <c r="C34" s="1">
        <v>0</v>
      </c>
      <c r="D34" s="27">
        <f t="shared" si="0"/>
        <v>63</v>
      </c>
      <c r="E34" s="1">
        <f t="shared" si="6"/>
        <v>63</v>
      </c>
      <c r="F34" s="1">
        <f t="shared" si="7"/>
        <v>15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19</v>
      </c>
      <c r="C35" s="1">
        <v>0</v>
      </c>
      <c r="D35" s="27">
        <f t="shared" si="0"/>
        <v>44</v>
      </c>
      <c r="E35" s="1">
        <f t="shared" si="6"/>
        <v>44</v>
      </c>
      <c r="F35" s="1">
        <f t="shared" si="7"/>
        <v>19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19</v>
      </c>
      <c r="C36" s="1">
        <v>0</v>
      </c>
      <c r="D36" s="27">
        <f t="shared" si="0"/>
        <v>25</v>
      </c>
      <c r="E36" s="1">
        <f t="shared" si="6"/>
        <v>25</v>
      </c>
      <c r="F36" s="1">
        <f t="shared" si="7"/>
        <v>19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28</v>
      </c>
      <c r="C37" s="3">
        <f t="shared" ref="C37" si="30">$L$3-D35</f>
        <v>156</v>
      </c>
      <c r="D37" s="27">
        <f t="shared" ref="D37" si="31">D36-B37+C37</f>
        <v>153</v>
      </c>
      <c r="E37" s="3">
        <f t="shared" ref="E37" si="32">IF(D37&gt;0,D36-B37+C37,0)</f>
        <v>153</v>
      </c>
      <c r="F37" s="1">
        <f t="shared" ref="F37" si="33">IF(E35-B36-B37&gt;=0,B37,E36)</f>
        <v>25</v>
      </c>
      <c r="G37" s="1">
        <f t="shared" si="2"/>
        <v>3</v>
      </c>
      <c r="H37" s="1">
        <f t="shared" si="3"/>
        <v>1</v>
      </c>
      <c r="I37" s="1">
        <f t="shared" si="8"/>
        <v>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32</v>
      </c>
      <c r="C38" s="1">
        <v>0</v>
      </c>
      <c r="D38" s="27">
        <f t="shared" ref="D38" si="34">D37-B38</f>
        <v>121</v>
      </c>
      <c r="E38" s="1">
        <f t="shared" ref="E38:E39" si="35">IF(D38&gt;0,D37-B38,0)</f>
        <v>121</v>
      </c>
      <c r="F38" s="1">
        <f t="shared" ref="F38" si="36">IF(D38&gt;=0,B38,E37)</f>
        <v>32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26</v>
      </c>
      <c r="C39" s="1">
        <v>0</v>
      </c>
      <c r="D39" s="27">
        <f t="shared" si="0"/>
        <v>95</v>
      </c>
      <c r="E39" s="1">
        <f t="shared" si="35"/>
        <v>95</v>
      </c>
      <c r="F39" s="1">
        <f t="shared" si="7"/>
        <v>26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24</v>
      </c>
      <c r="C40" s="1">
        <v>0</v>
      </c>
      <c r="D40" s="27">
        <f t="shared" si="0"/>
        <v>71</v>
      </c>
      <c r="E40" s="1">
        <f t="shared" si="6"/>
        <v>71</v>
      </c>
      <c r="F40" s="1">
        <f t="shared" si="7"/>
        <v>24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15</v>
      </c>
      <c r="C41" s="1">
        <v>0</v>
      </c>
      <c r="D41" s="27">
        <f t="shared" si="0"/>
        <v>56</v>
      </c>
      <c r="E41" s="1">
        <f t="shared" si="6"/>
        <v>56</v>
      </c>
      <c r="F41" s="1">
        <f t="shared" si="7"/>
        <v>15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20</v>
      </c>
      <c r="C42" s="1">
        <v>0</v>
      </c>
      <c r="D42" s="27">
        <f t="shared" si="0"/>
        <v>36</v>
      </c>
      <c r="E42" s="1">
        <f t="shared" si="6"/>
        <v>36</v>
      </c>
      <c r="F42" s="1">
        <f t="shared" si="7"/>
        <v>20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18</v>
      </c>
      <c r="C43" s="1">
        <v>0</v>
      </c>
      <c r="D43" s="27">
        <f>D42-B43</f>
        <v>18</v>
      </c>
      <c r="E43" s="1">
        <f t="shared" si="6"/>
        <v>18</v>
      </c>
      <c r="F43" s="1">
        <f t="shared" si="7"/>
        <v>18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35</v>
      </c>
      <c r="C44" s="3">
        <f t="shared" ref="C44" si="37">$L$3-D42</f>
        <v>164</v>
      </c>
      <c r="D44" s="27">
        <f>D43-B44+C44</f>
        <v>147</v>
      </c>
      <c r="E44" s="3">
        <f t="shared" ref="E44" si="38">IF(D44&gt;0,D43-B44+C44,0)</f>
        <v>147</v>
      </c>
      <c r="F44" s="1">
        <f t="shared" ref="F44" si="39">IF(E42-B43-B44&gt;=0,B44,E43)</f>
        <v>18</v>
      </c>
      <c r="G44" s="1">
        <f t="shared" si="2"/>
        <v>17</v>
      </c>
      <c r="H44" s="1">
        <f t="shared" si="3"/>
        <v>1</v>
      </c>
      <c r="I44" s="1">
        <f t="shared" si="8"/>
        <v>1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23</v>
      </c>
      <c r="C45" s="1">
        <v>0</v>
      </c>
      <c r="D45" s="27">
        <f t="shared" ref="D45" si="40">D44-B45</f>
        <v>124</v>
      </c>
      <c r="E45" s="1">
        <f t="shared" ref="E45:E46" si="41">IF(D45&gt;0,D44-B45,0)</f>
        <v>124</v>
      </c>
      <c r="F45" s="1">
        <f t="shared" ref="F45" si="42">IF(D45&gt;=0,B45,E44)</f>
        <v>23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34</v>
      </c>
      <c r="C46" s="1">
        <v>0</v>
      </c>
      <c r="D46" s="27">
        <f t="shared" si="0"/>
        <v>90</v>
      </c>
      <c r="E46" s="1">
        <f t="shared" si="41"/>
        <v>90</v>
      </c>
      <c r="F46" s="1">
        <f t="shared" si="7"/>
        <v>34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28</v>
      </c>
      <c r="C47" s="1">
        <v>0</v>
      </c>
      <c r="D47" s="27">
        <f t="shared" si="0"/>
        <v>62</v>
      </c>
      <c r="E47" s="1">
        <f t="shared" si="6"/>
        <v>62</v>
      </c>
      <c r="F47" s="1">
        <f t="shared" si="7"/>
        <v>28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21</v>
      </c>
      <c r="C48" s="1">
        <v>0</v>
      </c>
      <c r="D48" s="27">
        <f t="shared" si="0"/>
        <v>41</v>
      </c>
      <c r="E48" s="1">
        <f t="shared" si="6"/>
        <v>41</v>
      </c>
      <c r="F48" s="1">
        <f t="shared" si="7"/>
        <v>21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36</v>
      </c>
      <c r="C49" s="1">
        <v>0</v>
      </c>
      <c r="D49" s="27">
        <f t="shared" si="0"/>
        <v>5</v>
      </c>
      <c r="E49" s="1">
        <f t="shared" si="6"/>
        <v>5</v>
      </c>
      <c r="F49" s="1">
        <f t="shared" si="7"/>
        <v>36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10</v>
      </c>
      <c r="C50" s="1">
        <v>0</v>
      </c>
      <c r="D50" s="27">
        <f t="shared" si="0"/>
        <v>-5</v>
      </c>
      <c r="E50" s="1">
        <f t="shared" si="6"/>
        <v>0</v>
      </c>
      <c r="F50" s="1">
        <f t="shared" si="7"/>
        <v>5</v>
      </c>
      <c r="G50" s="1">
        <f t="shared" si="2"/>
        <v>5</v>
      </c>
      <c r="H50" s="1">
        <f t="shared" si="3"/>
        <v>1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20</v>
      </c>
      <c r="C51" s="3">
        <f t="shared" ref="C51" si="43">$L$3-D49</f>
        <v>195</v>
      </c>
      <c r="D51" s="27">
        <f t="shared" ref="D51" si="44">D50-B51+C51</f>
        <v>170</v>
      </c>
      <c r="E51" s="3">
        <f t="shared" ref="E51" si="45">IF(D51&gt;0,D50-B51+C51,0)</f>
        <v>170</v>
      </c>
      <c r="F51" s="1">
        <f t="shared" ref="F51" si="46">IF(E49-B50-B51&gt;=0,B51,E50)</f>
        <v>0</v>
      </c>
      <c r="G51" s="1">
        <f t="shared" si="2"/>
        <v>20</v>
      </c>
      <c r="H51" s="1">
        <f t="shared" si="3"/>
        <v>1</v>
      </c>
      <c r="I51" s="1">
        <f t="shared" si="8"/>
        <v>1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18</v>
      </c>
      <c r="C52" s="1">
        <v>0</v>
      </c>
      <c r="D52" s="27">
        <f t="shared" ref="D52" si="47">D51-B52</f>
        <v>152</v>
      </c>
      <c r="E52" s="1">
        <f t="shared" ref="E52:E53" si="48">IF(D52&gt;0,D51-B52,0)</f>
        <v>152</v>
      </c>
      <c r="F52" s="1">
        <f t="shared" ref="F52" si="49">IF(D52&gt;=0,B52,E51)</f>
        <v>18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21</v>
      </c>
      <c r="C53" s="1">
        <v>0</v>
      </c>
      <c r="D53" s="27">
        <f t="shared" si="0"/>
        <v>131</v>
      </c>
      <c r="E53" s="1">
        <f t="shared" si="48"/>
        <v>131</v>
      </c>
      <c r="F53" s="1">
        <f t="shared" si="7"/>
        <v>21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14</v>
      </c>
      <c r="C54" s="1">
        <v>0</v>
      </c>
      <c r="D54" s="27">
        <f t="shared" si="0"/>
        <v>117</v>
      </c>
      <c r="E54" s="1">
        <f t="shared" si="6"/>
        <v>117</v>
      </c>
      <c r="F54" s="1">
        <f t="shared" si="7"/>
        <v>14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32</v>
      </c>
      <c r="C55" s="1">
        <v>0</v>
      </c>
      <c r="D55" s="27">
        <f t="shared" si="0"/>
        <v>85</v>
      </c>
      <c r="E55" s="1">
        <f t="shared" si="6"/>
        <v>85</v>
      </c>
      <c r="F55" s="1">
        <f t="shared" si="7"/>
        <v>32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22</v>
      </c>
      <c r="C56" s="1">
        <v>0</v>
      </c>
      <c r="D56" s="27">
        <f t="shared" si="0"/>
        <v>63</v>
      </c>
      <c r="E56" s="1">
        <f t="shared" si="6"/>
        <v>63</v>
      </c>
      <c r="F56" s="1">
        <f t="shared" si="7"/>
        <v>22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23</v>
      </c>
      <c r="C57" s="1">
        <v>0</v>
      </c>
      <c r="D57" s="27">
        <f t="shared" si="0"/>
        <v>40</v>
      </c>
      <c r="E57" s="1">
        <f t="shared" si="6"/>
        <v>40</v>
      </c>
      <c r="F57" s="1">
        <f t="shared" si="7"/>
        <v>23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11</v>
      </c>
      <c r="C58" s="3">
        <f t="shared" ref="C58" si="50">$L$3-D56</f>
        <v>137</v>
      </c>
      <c r="D58" s="27">
        <f t="shared" ref="D58" si="51">D57-B58+C58</f>
        <v>166</v>
      </c>
      <c r="E58" s="3">
        <f t="shared" ref="E58" si="52">IF(D58&gt;0,D57-B58+C58,0)</f>
        <v>166</v>
      </c>
      <c r="F58" s="1">
        <f t="shared" ref="F58" si="53">IF(E56-B57-B58&gt;=0,B58,E57)</f>
        <v>11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17</v>
      </c>
      <c r="C59" s="1">
        <v>0</v>
      </c>
      <c r="D59" s="27">
        <f t="shared" ref="D59" si="54">D58-B59</f>
        <v>149</v>
      </c>
      <c r="E59" s="1">
        <f t="shared" ref="E59:E60" si="55">IF(D59&gt;0,D58-B59,0)</f>
        <v>149</v>
      </c>
      <c r="F59" s="1">
        <f t="shared" ref="F59" si="56">IF(D59&gt;=0,B59,E58)</f>
        <v>17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33</v>
      </c>
      <c r="C60" s="1">
        <v>0</v>
      </c>
      <c r="D60" s="27">
        <f t="shared" si="0"/>
        <v>116</v>
      </c>
      <c r="E60" s="1">
        <f t="shared" si="55"/>
        <v>116</v>
      </c>
      <c r="F60" s="1">
        <f t="shared" si="7"/>
        <v>33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27</v>
      </c>
      <c r="C61" s="1">
        <v>0</v>
      </c>
      <c r="D61" s="27">
        <f t="shared" si="0"/>
        <v>89</v>
      </c>
      <c r="E61" s="1">
        <f t="shared" si="6"/>
        <v>89</v>
      </c>
      <c r="F61" s="1">
        <f t="shared" si="7"/>
        <v>27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20</v>
      </c>
      <c r="C62" s="1">
        <v>0</v>
      </c>
      <c r="D62" s="27">
        <f t="shared" si="0"/>
        <v>69</v>
      </c>
      <c r="E62" s="1">
        <f t="shared" si="6"/>
        <v>69</v>
      </c>
      <c r="F62" s="1">
        <f t="shared" si="7"/>
        <v>20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14</v>
      </c>
      <c r="C63" s="1">
        <v>0</v>
      </c>
      <c r="D63" s="27">
        <f t="shared" si="0"/>
        <v>55</v>
      </c>
      <c r="E63" s="1">
        <f t="shared" si="6"/>
        <v>55</v>
      </c>
      <c r="F63" s="1">
        <f t="shared" si="7"/>
        <v>14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8</v>
      </c>
      <c r="C64" s="1">
        <v>0</v>
      </c>
      <c r="D64" s="27">
        <f t="shared" si="0"/>
        <v>47</v>
      </c>
      <c r="E64" s="1">
        <f t="shared" si="6"/>
        <v>47</v>
      </c>
      <c r="F64" s="1">
        <f t="shared" si="7"/>
        <v>8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29</v>
      </c>
      <c r="C65" s="3">
        <f t="shared" ref="C65" si="57">$L$3-D63</f>
        <v>145</v>
      </c>
      <c r="D65" s="27">
        <f t="shared" ref="D65" si="58">D64-B65+C65</f>
        <v>163</v>
      </c>
      <c r="E65" s="3">
        <f t="shared" ref="E65" si="59">IF(D65&gt;0,D64-B65+C65,0)</f>
        <v>163</v>
      </c>
      <c r="F65" s="1">
        <f t="shared" ref="F65" si="60">IF(E63-B64-B65&gt;=0,B65,E64)</f>
        <v>29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17</v>
      </c>
      <c r="C66" s="1">
        <v>0</v>
      </c>
      <c r="D66" s="27">
        <f t="shared" ref="D66" si="61">D65-B66</f>
        <v>146</v>
      </c>
      <c r="E66" s="1">
        <f t="shared" ref="E66:E67" si="62">IF(D66&gt;0,D65-B66,0)</f>
        <v>146</v>
      </c>
      <c r="F66" s="1">
        <f t="shared" ref="F66" si="63">IF(D66&gt;=0,B66,E65)</f>
        <v>17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15</v>
      </c>
      <c r="C67" s="1">
        <v>0</v>
      </c>
      <c r="D67" s="27">
        <f t="shared" si="0"/>
        <v>131</v>
      </c>
      <c r="E67" s="1">
        <f t="shared" si="62"/>
        <v>131</v>
      </c>
      <c r="F67" s="1">
        <f t="shared" si="7"/>
        <v>15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18</v>
      </c>
      <c r="C68" s="1">
        <v>0</v>
      </c>
      <c r="D68" s="27">
        <f t="shared" ref="D68:D131" si="64">D67-B68</f>
        <v>113</v>
      </c>
      <c r="E68" s="1">
        <f t="shared" si="6"/>
        <v>113</v>
      </c>
      <c r="F68" s="1">
        <f t="shared" si="7"/>
        <v>18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28</v>
      </c>
      <c r="C69" s="1">
        <v>0</v>
      </c>
      <c r="D69" s="27">
        <f t="shared" si="64"/>
        <v>85</v>
      </c>
      <c r="E69" s="1">
        <f t="shared" si="6"/>
        <v>85</v>
      </c>
      <c r="F69" s="1">
        <f t="shared" si="7"/>
        <v>28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22</v>
      </c>
      <c r="C70" s="1">
        <v>0</v>
      </c>
      <c r="D70" s="27">
        <f t="shared" si="64"/>
        <v>63</v>
      </c>
      <c r="E70" s="1">
        <f t="shared" si="6"/>
        <v>63</v>
      </c>
      <c r="F70" s="1">
        <f t="shared" si="7"/>
        <v>22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20</v>
      </c>
      <c r="C71" s="1">
        <v>0</v>
      </c>
      <c r="D71" s="27">
        <f t="shared" si="64"/>
        <v>43</v>
      </c>
      <c r="E71" s="1">
        <f t="shared" si="6"/>
        <v>43</v>
      </c>
      <c r="F71" s="1">
        <f t="shared" si="7"/>
        <v>20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21</v>
      </c>
      <c r="C72" s="3">
        <f t="shared" ref="C72" si="67">$L$3-D70</f>
        <v>137</v>
      </c>
      <c r="D72" s="27">
        <f t="shared" ref="D72" si="68">D71-B72+C72</f>
        <v>159</v>
      </c>
      <c r="E72" s="3">
        <f t="shared" ref="E72" si="69">IF(D72&gt;0,D71-B72+C72,0)</f>
        <v>159</v>
      </c>
      <c r="F72" s="1">
        <f t="shared" ref="F72" si="70">IF(E70-B71-B72&gt;=0,B72,E71)</f>
        <v>21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12</v>
      </c>
      <c r="C73" s="1">
        <v>0</v>
      </c>
      <c r="D73" s="27">
        <f t="shared" ref="D73" si="71">D72-B73</f>
        <v>147</v>
      </c>
      <c r="E73" s="1">
        <f t="shared" ref="E73:E134" si="72">IF(D73&gt;0,D72-B73,0)</f>
        <v>147</v>
      </c>
      <c r="F73" s="1">
        <f t="shared" ref="F73:F134" si="73">IF(D73&gt;=0,B73,E72)</f>
        <v>12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23</v>
      </c>
      <c r="C74" s="1">
        <v>0</v>
      </c>
      <c r="D74" s="27">
        <f t="shared" si="64"/>
        <v>124</v>
      </c>
      <c r="E74" s="1">
        <f t="shared" si="72"/>
        <v>124</v>
      </c>
      <c r="F74" s="1">
        <f t="shared" si="73"/>
        <v>23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25</v>
      </c>
      <c r="C75" s="1">
        <v>0</v>
      </c>
      <c r="D75" s="27">
        <f t="shared" si="64"/>
        <v>99</v>
      </c>
      <c r="E75" s="1">
        <f t="shared" si="72"/>
        <v>99</v>
      </c>
      <c r="F75" s="1">
        <f t="shared" si="73"/>
        <v>25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23</v>
      </c>
      <c r="C76" s="1">
        <v>0</v>
      </c>
      <c r="D76" s="27">
        <f t="shared" si="64"/>
        <v>76</v>
      </c>
      <c r="E76" s="1">
        <f t="shared" si="72"/>
        <v>76</v>
      </c>
      <c r="F76" s="1">
        <f t="shared" si="73"/>
        <v>23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23</v>
      </c>
      <c r="C77" s="1">
        <v>0</v>
      </c>
      <c r="D77" s="27">
        <f t="shared" si="64"/>
        <v>53</v>
      </c>
      <c r="E77" s="1">
        <f t="shared" si="72"/>
        <v>53</v>
      </c>
      <c r="F77" s="1">
        <f t="shared" si="73"/>
        <v>23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26</v>
      </c>
      <c r="C78" s="1">
        <v>0</v>
      </c>
      <c r="D78" s="27">
        <f t="shared" si="64"/>
        <v>27</v>
      </c>
      <c r="E78" s="1">
        <f t="shared" si="72"/>
        <v>27</v>
      </c>
      <c r="F78" s="1">
        <f t="shared" si="73"/>
        <v>26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16</v>
      </c>
      <c r="C79" s="3">
        <f t="shared" ref="C79" si="76">$L$3-D77</f>
        <v>147</v>
      </c>
      <c r="D79" s="27">
        <f t="shared" ref="D79" si="77">D78-B79+C79</f>
        <v>158</v>
      </c>
      <c r="E79" s="3">
        <f t="shared" ref="E79" si="78">IF(D79&gt;0,D78-B79+C79,0)</f>
        <v>158</v>
      </c>
      <c r="F79" s="1">
        <f t="shared" ref="F79" si="79">IF(E77-B78-B79&gt;=0,B79,E78)</f>
        <v>16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29</v>
      </c>
      <c r="C80" s="1">
        <v>0</v>
      </c>
      <c r="D80" s="27">
        <f t="shared" ref="D80" si="80">D79-B80</f>
        <v>129</v>
      </c>
      <c r="E80" s="1">
        <f t="shared" ref="E80:E81" si="81">IF(D80&gt;0,D79-B80,0)</f>
        <v>129</v>
      </c>
      <c r="F80" s="1">
        <f t="shared" ref="F80" si="82">IF(D80&gt;=0,B80,E79)</f>
        <v>29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22</v>
      </c>
      <c r="C81" s="1">
        <v>0</v>
      </c>
      <c r="D81" s="27">
        <f t="shared" si="64"/>
        <v>107</v>
      </c>
      <c r="E81" s="1">
        <f t="shared" si="81"/>
        <v>107</v>
      </c>
      <c r="F81" s="1">
        <f t="shared" si="73"/>
        <v>22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18</v>
      </c>
      <c r="C82" s="1">
        <v>0</v>
      </c>
      <c r="D82" s="27">
        <f t="shared" si="64"/>
        <v>89</v>
      </c>
      <c r="E82" s="1">
        <f t="shared" si="72"/>
        <v>89</v>
      </c>
      <c r="F82" s="1">
        <f t="shared" si="73"/>
        <v>18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14</v>
      </c>
      <c r="C83" s="1">
        <v>0</v>
      </c>
      <c r="D83" s="27">
        <f t="shared" si="64"/>
        <v>75</v>
      </c>
      <c r="E83" s="1">
        <f t="shared" si="72"/>
        <v>75</v>
      </c>
      <c r="F83" s="1">
        <f t="shared" si="73"/>
        <v>14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20</v>
      </c>
      <c r="C84" s="1">
        <v>0</v>
      </c>
      <c r="D84" s="27">
        <f t="shared" si="64"/>
        <v>55</v>
      </c>
      <c r="E84" s="1">
        <f t="shared" si="72"/>
        <v>55</v>
      </c>
      <c r="F84" s="1">
        <f t="shared" si="73"/>
        <v>20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5</v>
      </c>
      <c r="C85" s="1">
        <v>0</v>
      </c>
      <c r="D85" s="27">
        <f t="shared" si="64"/>
        <v>50</v>
      </c>
      <c r="E85" s="1">
        <f t="shared" si="72"/>
        <v>50</v>
      </c>
      <c r="F85" s="1">
        <f t="shared" si="73"/>
        <v>5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29</v>
      </c>
      <c r="C86" s="3">
        <f t="shared" ref="C86" si="83">$L$3-D84</f>
        <v>145</v>
      </c>
      <c r="D86" s="27">
        <f t="shared" ref="D86" si="84">D85-B86+C86</f>
        <v>166</v>
      </c>
      <c r="E86" s="3">
        <f t="shared" ref="E86" si="85">IF(D86&gt;0,D85-B86+C86,0)</f>
        <v>166</v>
      </c>
      <c r="F86" s="1">
        <f t="shared" ref="F86" si="86">IF(E84-B85-B86&gt;=0,B86,E85)</f>
        <v>29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30</v>
      </c>
      <c r="C87" s="1">
        <v>0</v>
      </c>
      <c r="D87" s="27">
        <f t="shared" ref="D87" si="87">D86-B87</f>
        <v>136</v>
      </c>
      <c r="E87" s="1">
        <f t="shared" ref="E87:E88" si="88">IF(D87&gt;0,D86-B87,0)</f>
        <v>136</v>
      </c>
      <c r="F87" s="1">
        <f t="shared" ref="F87" si="89">IF(D87&gt;=0,B87,E86)</f>
        <v>30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17</v>
      </c>
      <c r="C88" s="1">
        <v>0</v>
      </c>
      <c r="D88" s="27">
        <f t="shared" si="64"/>
        <v>119</v>
      </c>
      <c r="E88" s="1">
        <f t="shared" si="88"/>
        <v>119</v>
      </c>
      <c r="F88" s="1">
        <f t="shared" si="73"/>
        <v>17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22</v>
      </c>
      <c r="C89" s="1">
        <v>0</v>
      </c>
      <c r="D89" s="27">
        <f t="shared" si="64"/>
        <v>97</v>
      </c>
      <c r="E89" s="1">
        <f t="shared" si="72"/>
        <v>97</v>
      </c>
      <c r="F89" s="1">
        <f t="shared" si="73"/>
        <v>22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14</v>
      </c>
      <c r="C90" s="1">
        <v>0</v>
      </c>
      <c r="D90" s="27">
        <f t="shared" si="64"/>
        <v>83</v>
      </c>
      <c r="E90" s="1">
        <f t="shared" si="72"/>
        <v>83</v>
      </c>
      <c r="F90" s="1">
        <f t="shared" si="73"/>
        <v>14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28</v>
      </c>
      <c r="C91" s="1">
        <v>0</v>
      </c>
      <c r="D91" s="27">
        <f t="shared" si="64"/>
        <v>55</v>
      </c>
      <c r="E91" s="1">
        <f t="shared" si="72"/>
        <v>55</v>
      </c>
      <c r="F91" s="1">
        <f t="shared" si="73"/>
        <v>28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28</v>
      </c>
      <c r="C92" s="1">
        <v>0</v>
      </c>
      <c r="D92" s="27">
        <f t="shared" si="64"/>
        <v>27</v>
      </c>
      <c r="E92" s="1">
        <f t="shared" si="72"/>
        <v>27</v>
      </c>
      <c r="F92" s="1">
        <f t="shared" si="73"/>
        <v>28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27</v>
      </c>
      <c r="C93" s="3">
        <f t="shared" ref="C93" si="91">$L$3-D91</f>
        <v>145</v>
      </c>
      <c r="D93" s="27">
        <f t="shared" ref="D93" si="92">D92-B93+C93</f>
        <v>145</v>
      </c>
      <c r="E93" s="3">
        <f t="shared" ref="E93" si="93">IF(D93&gt;0,D92-B93+C93,0)</f>
        <v>145</v>
      </c>
      <c r="F93" s="1">
        <f t="shared" ref="F93" si="94">IF(E91-B92-B93&gt;=0,B93,E92)</f>
        <v>27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34</v>
      </c>
      <c r="C94" s="1">
        <v>0</v>
      </c>
      <c r="D94" s="27">
        <f t="shared" ref="D94" si="95">D93-B94</f>
        <v>111</v>
      </c>
      <c r="E94" s="1">
        <f t="shared" ref="E94:E95" si="96">IF(D94&gt;0,D93-B94,0)</f>
        <v>111</v>
      </c>
      <c r="F94" s="1">
        <f t="shared" ref="F94" si="97">IF(D94&gt;=0,B94,E93)</f>
        <v>34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30</v>
      </c>
      <c r="C95" s="1">
        <v>0</v>
      </c>
      <c r="D95" s="27">
        <f t="shared" si="64"/>
        <v>81</v>
      </c>
      <c r="E95" s="1">
        <f t="shared" si="96"/>
        <v>81</v>
      </c>
      <c r="F95" s="1">
        <f t="shared" si="73"/>
        <v>30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32</v>
      </c>
      <c r="C96" s="1">
        <v>0</v>
      </c>
      <c r="D96" s="27">
        <f t="shared" si="64"/>
        <v>49</v>
      </c>
      <c r="E96" s="1">
        <f t="shared" si="72"/>
        <v>49</v>
      </c>
      <c r="F96" s="1">
        <f t="shared" si="73"/>
        <v>32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20</v>
      </c>
      <c r="C97" s="1">
        <v>0</v>
      </c>
      <c r="D97" s="27">
        <f t="shared" si="64"/>
        <v>29</v>
      </c>
      <c r="E97" s="1">
        <f t="shared" si="72"/>
        <v>29</v>
      </c>
      <c r="F97" s="1">
        <f t="shared" si="73"/>
        <v>20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33</v>
      </c>
      <c r="C98" s="1">
        <v>0</v>
      </c>
      <c r="D98" s="27">
        <f t="shared" si="64"/>
        <v>-4</v>
      </c>
      <c r="E98" s="1">
        <f t="shared" si="72"/>
        <v>0</v>
      </c>
      <c r="F98" s="1">
        <f t="shared" si="73"/>
        <v>29</v>
      </c>
      <c r="G98" s="1">
        <f t="shared" si="65"/>
        <v>4</v>
      </c>
      <c r="H98" s="1">
        <f t="shared" si="66"/>
        <v>1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25</v>
      </c>
      <c r="C99" s="1">
        <v>0</v>
      </c>
      <c r="D99" s="27">
        <f t="shared" si="64"/>
        <v>-29</v>
      </c>
      <c r="E99" s="1">
        <f t="shared" si="72"/>
        <v>0</v>
      </c>
      <c r="F99" s="1">
        <f t="shared" si="73"/>
        <v>0</v>
      </c>
      <c r="G99" s="1">
        <f t="shared" si="65"/>
        <v>25</v>
      </c>
      <c r="H99" s="1">
        <f t="shared" si="66"/>
        <v>1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35</v>
      </c>
      <c r="C100" s="3">
        <f t="shared" ref="C100" si="98">$L$3-D98</f>
        <v>204</v>
      </c>
      <c r="D100" s="27">
        <f t="shared" ref="D100" si="99">D99-B100+C100</f>
        <v>140</v>
      </c>
      <c r="E100" s="3">
        <f t="shared" ref="E100" si="100">IF(D100&gt;0,D99-B100+C100,0)</f>
        <v>140</v>
      </c>
      <c r="F100" s="1">
        <f t="shared" ref="F100" si="101">IF(E98-B99-B100&gt;=0,B100,E99)</f>
        <v>0</v>
      </c>
      <c r="G100" s="1">
        <f t="shared" si="65"/>
        <v>35</v>
      </c>
      <c r="H100" s="1">
        <f t="shared" si="66"/>
        <v>1</v>
      </c>
      <c r="I100" s="1">
        <f t="shared" si="90"/>
        <v>1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13</v>
      </c>
      <c r="C101" s="1">
        <v>0</v>
      </c>
      <c r="D101" s="27">
        <f t="shared" ref="D101" si="102">D100-B101</f>
        <v>127</v>
      </c>
      <c r="E101" s="1">
        <f t="shared" ref="E101:E102" si="103">IF(D101&gt;0,D100-B101,0)</f>
        <v>127</v>
      </c>
      <c r="F101" s="1">
        <f t="shared" ref="F101" si="104">IF(D101&gt;=0,B101,E100)</f>
        <v>13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19</v>
      </c>
      <c r="C102" s="1">
        <v>0</v>
      </c>
      <c r="D102" s="27">
        <f t="shared" si="64"/>
        <v>108</v>
      </c>
      <c r="E102" s="1">
        <f t="shared" si="103"/>
        <v>108</v>
      </c>
      <c r="F102" s="1">
        <f t="shared" si="73"/>
        <v>19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26</v>
      </c>
      <c r="C103" s="1">
        <v>0</v>
      </c>
      <c r="D103" s="27">
        <f t="shared" si="64"/>
        <v>82</v>
      </c>
      <c r="E103" s="1">
        <f t="shared" si="72"/>
        <v>82</v>
      </c>
      <c r="F103" s="1">
        <f t="shared" si="73"/>
        <v>26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13</v>
      </c>
      <c r="C104" s="1">
        <v>0</v>
      </c>
      <c r="D104" s="27">
        <f t="shared" si="64"/>
        <v>69</v>
      </c>
      <c r="E104" s="1">
        <f t="shared" si="72"/>
        <v>69</v>
      </c>
      <c r="F104" s="1">
        <f t="shared" si="73"/>
        <v>13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28</v>
      </c>
      <c r="C105" s="1">
        <v>0</v>
      </c>
      <c r="D105" s="27">
        <f t="shared" si="64"/>
        <v>41</v>
      </c>
      <c r="E105" s="1">
        <f t="shared" si="72"/>
        <v>41</v>
      </c>
      <c r="F105" s="1">
        <f t="shared" si="73"/>
        <v>28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34</v>
      </c>
      <c r="C106" s="1">
        <v>0</v>
      </c>
      <c r="D106" s="27">
        <f t="shared" si="64"/>
        <v>7</v>
      </c>
      <c r="E106" s="1">
        <f t="shared" si="72"/>
        <v>7</v>
      </c>
      <c r="F106" s="1">
        <f t="shared" si="73"/>
        <v>34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19</v>
      </c>
      <c r="C107" s="3">
        <f t="shared" ref="C107" si="106">$L$3-D105</f>
        <v>159</v>
      </c>
      <c r="D107" s="27">
        <f t="shared" ref="D107" si="107">D106-B107+C107</f>
        <v>147</v>
      </c>
      <c r="E107" s="3">
        <f t="shared" ref="E107" si="108">IF(D107&gt;0,D106-B107+C107,0)</f>
        <v>147</v>
      </c>
      <c r="F107" s="1">
        <f t="shared" ref="F107" si="109">IF(E105-B106-B107&gt;=0,B107,E106)</f>
        <v>7</v>
      </c>
      <c r="G107" s="1">
        <f t="shared" si="65"/>
        <v>12</v>
      </c>
      <c r="H107" s="1">
        <f t="shared" si="66"/>
        <v>1</v>
      </c>
      <c r="I107" s="1">
        <f t="shared" si="105"/>
        <v>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20</v>
      </c>
      <c r="C108" s="1">
        <v>0</v>
      </c>
      <c r="D108" s="27">
        <f t="shared" ref="D108" si="110">D107-B108</f>
        <v>127</v>
      </c>
      <c r="E108" s="1">
        <f t="shared" ref="E108:E109" si="111">IF(D108&gt;0,D107-B108,0)</f>
        <v>127</v>
      </c>
      <c r="F108" s="1">
        <f t="shared" ref="F108" si="112">IF(D108&gt;=0,B108,E107)</f>
        <v>20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24</v>
      </c>
      <c r="C109" s="1">
        <v>0</v>
      </c>
      <c r="D109" s="27">
        <f t="shared" si="64"/>
        <v>103</v>
      </c>
      <c r="E109" s="1">
        <f t="shared" si="111"/>
        <v>103</v>
      </c>
      <c r="F109" s="1">
        <f t="shared" si="73"/>
        <v>24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8</v>
      </c>
      <c r="C110" s="1">
        <v>0</v>
      </c>
      <c r="D110" s="27">
        <f t="shared" si="64"/>
        <v>95</v>
      </c>
      <c r="E110" s="1">
        <f t="shared" si="72"/>
        <v>95</v>
      </c>
      <c r="F110" s="1">
        <f t="shared" si="73"/>
        <v>8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23</v>
      </c>
      <c r="C111" s="1">
        <v>0</v>
      </c>
      <c r="D111" s="27">
        <f t="shared" si="64"/>
        <v>72</v>
      </c>
      <c r="E111" s="1">
        <f t="shared" si="72"/>
        <v>72</v>
      </c>
      <c r="F111" s="1">
        <f t="shared" si="73"/>
        <v>23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16</v>
      </c>
      <c r="C112" s="1">
        <v>0</v>
      </c>
      <c r="D112" s="27">
        <f t="shared" si="64"/>
        <v>56</v>
      </c>
      <c r="E112" s="1">
        <f t="shared" si="72"/>
        <v>56</v>
      </c>
      <c r="F112" s="1">
        <f t="shared" si="73"/>
        <v>16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26</v>
      </c>
      <c r="C113" s="1">
        <v>0</v>
      </c>
      <c r="D113" s="27">
        <f t="shared" si="64"/>
        <v>30</v>
      </c>
      <c r="E113" s="1">
        <f t="shared" si="72"/>
        <v>30</v>
      </c>
      <c r="F113" s="1">
        <f t="shared" si="73"/>
        <v>26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15</v>
      </c>
      <c r="C114" s="3">
        <f t="shared" ref="C114" si="113">$L$3-D112</f>
        <v>144</v>
      </c>
      <c r="D114" s="27">
        <f t="shared" ref="D114" si="114">D113-B114+C114</f>
        <v>159</v>
      </c>
      <c r="E114" s="3">
        <f t="shared" ref="E114" si="115">IF(D114&gt;0,D113-B114+C114,0)</f>
        <v>159</v>
      </c>
      <c r="F114" s="1">
        <f t="shared" ref="F114" si="116">IF(E112-B113-B114&gt;=0,B114,E113)</f>
        <v>15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21</v>
      </c>
      <c r="C115" s="1">
        <v>0</v>
      </c>
      <c r="D115" s="27">
        <f t="shared" ref="D115" si="117">D114-B115</f>
        <v>138</v>
      </c>
      <c r="E115" s="1">
        <f t="shared" ref="E115:E116" si="118">IF(D115&gt;0,D114-B115,0)</f>
        <v>138</v>
      </c>
      <c r="F115" s="1">
        <f t="shared" ref="F115" si="119">IF(D115&gt;=0,B115,E114)</f>
        <v>21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14</v>
      </c>
      <c r="C116" s="1">
        <v>0</v>
      </c>
      <c r="D116" s="27">
        <f t="shared" si="64"/>
        <v>124</v>
      </c>
      <c r="E116" s="1">
        <f t="shared" si="118"/>
        <v>124</v>
      </c>
      <c r="F116" s="1">
        <f t="shared" si="73"/>
        <v>14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10</v>
      </c>
      <c r="C117" s="1">
        <v>0</v>
      </c>
      <c r="D117" s="27">
        <f t="shared" si="64"/>
        <v>114</v>
      </c>
      <c r="E117" s="1">
        <f t="shared" si="72"/>
        <v>114</v>
      </c>
      <c r="F117" s="1">
        <f t="shared" si="73"/>
        <v>10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29</v>
      </c>
      <c r="C118" s="1">
        <v>0</v>
      </c>
      <c r="D118" s="27">
        <f t="shared" si="64"/>
        <v>85</v>
      </c>
      <c r="E118" s="1">
        <f t="shared" si="72"/>
        <v>85</v>
      </c>
      <c r="F118" s="1">
        <f t="shared" si="73"/>
        <v>29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21</v>
      </c>
      <c r="C119" s="1">
        <v>0</v>
      </c>
      <c r="D119" s="27">
        <f t="shared" si="64"/>
        <v>64</v>
      </c>
      <c r="E119" s="1">
        <f t="shared" si="72"/>
        <v>64</v>
      </c>
      <c r="F119" s="1">
        <f t="shared" si="73"/>
        <v>21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2</v>
      </c>
      <c r="C120" s="1">
        <v>0</v>
      </c>
      <c r="D120" s="27">
        <f t="shared" si="64"/>
        <v>62</v>
      </c>
      <c r="E120" s="1">
        <f t="shared" si="72"/>
        <v>62</v>
      </c>
      <c r="F120" s="1">
        <f t="shared" si="73"/>
        <v>2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12</v>
      </c>
      <c r="C121" s="3">
        <f t="shared" ref="C121" si="121">$L$3-D119</f>
        <v>136</v>
      </c>
      <c r="D121" s="27">
        <f t="shared" ref="D121" si="122">D120-B121+C121</f>
        <v>186</v>
      </c>
      <c r="E121" s="3">
        <f t="shared" ref="E121" si="123">IF(D121&gt;0,D120-B121+C121,0)</f>
        <v>186</v>
      </c>
      <c r="F121" s="1">
        <f t="shared" ref="F121" si="124">IF(E119-B120-B121&gt;=0,B121,E120)</f>
        <v>12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20</v>
      </c>
      <c r="C122" s="1">
        <v>0</v>
      </c>
      <c r="D122" s="27">
        <f t="shared" ref="D122" si="125">D121-B122</f>
        <v>166</v>
      </c>
      <c r="E122" s="1">
        <f t="shared" ref="E122:E123" si="126">IF(D122&gt;0,D121-B122,0)</f>
        <v>166</v>
      </c>
      <c r="F122" s="1">
        <f t="shared" ref="F122" si="127">IF(D122&gt;=0,B122,E121)</f>
        <v>20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18</v>
      </c>
      <c r="C123" s="1">
        <v>0</v>
      </c>
      <c r="D123" s="27">
        <f t="shared" si="64"/>
        <v>148</v>
      </c>
      <c r="E123" s="1">
        <f t="shared" si="126"/>
        <v>148</v>
      </c>
      <c r="F123" s="1">
        <f t="shared" si="73"/>
        <v>18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16</v>
      </c>
      <c r="C124" s="1">
        <v>0</v>
      </c>
      <c r="D124" s="27">
        <f t="shared" si="64"/>
        <v>132</v>
      </c>
      <c r="E124" s="1">
        <f t="shared" si="72"/>
        <v>132</v>
      </c>
      <c r="F124" s="1">
        <f t="shared" si="73"/>
        <v>16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16</v>
      </c>
      <c r="C125" s="1">
        <v>0</v>
      </c>
      <c r="D125" s="27">
        <f t="shared" si="64"/>
        <v>116</v>
      </c>
      <c r="E125" s="1">
        <f t="shared" si="72"/>
        <v>116</v>
      </c>
      <c r="F125" s="1">
        <f t="shared" si="73"/>
        <v>16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20</v>
      </c>
      <c r="C126" s="1">
        <v>0</v>
      </c>
      <c r="D126" s="27">
        <f t="shared" si="64"/>
        <v>96</v>
      </c>
      <c r="E126" s="1">
        <f t="shared" si="72"/>
        <v>96</v>
      </c>
      <c r="F126" s="1">
        <f t="shared" si="73"/>
        <v>20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13</v>
      </c>
      <c r="C127" s="1">
        <v>0</v>
      </c>
      <c r="D127" s="27">
        <f t="shared" si="64"/>
        <v>83</v>
      </c>
      <c r="E127" s="1">
        <f t="shared" si="72"/>
        <v>83</v>
      </c>
      <c r="F127" s="1">
        <f t="shared" si="73"/>
        <v>13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20</v>
      </c>
      <c r="C128" s="3">
        <f t="shared" ref="C128" si="129">$L$3-D126</f>
        <v>104</v>
      </c>
      <c r="D128" s="27">
        <f t="shared" ref="D128" si="130">D127-B128+C128</f>
        <v>167</v>
      </c>
      <c r="E128" s="3">
        <f t="shared" ref="E128" si="131">IF(D128&gt;0,D127-B128+C128,0)</f>
        <v>167</v>
      </c>
      <c r="F128" s="1">
        <f t="shared" ref="F128" si="132">IF(E126-B127-B128&gt;=0,B128,E127)</f>
        <v>20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32</v>
      </c>
      <c r="C129" s="1">
        <v>0</v>
      </c>
      <c r="D129" s="27">
        <f t="shared" ref="D129" si="133">D128-B129</f>
        <v>135</v>
      </c>
      <c r="E129" s="1">
        <f t="shared" ref="E129:E130" si="134">IF(D129&gt;0,D128-B129,0)</f>
        <v>135</v>
      </c>
      <c r="F129" s="1">
        <f t="shared" ref="F129" si="135">IF(D129&gt;=0,B129,E128)</f>
        <v>32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15</v>
      </c>
      <c r="C130" s="1">
        <v>0</v>
      </c>
      <c r="D130" s="27">
        <f t="shared" si="64"/>
        <v>120</v>
      </c>
      <c r="E130" s="1">
        <f t="shared" si="134"/>
        <v>120</v>
      </c>
      <c r="F130" s="1">
        <f t="shared" si="73"/>
        <v>15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24</v>
      </c>
      <c r="C131" s="1">
        <v>0</v>
      </c>
      <c r="D131" s="27">
        <f t="shared" si="64"/>
        <v>96</v>
      </c>
      <c r="E131" s="1">
        <f t="shared" si="72"/>
        <v>96</v>
      </c>
      <c r="F131" s="1">
        <f t="shared" si="73"/>
        <v>24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21</v>
      </c>
      <c r="C132" s="1">
        <v>0</v>
      </c>
      <c r="D132" s="27">
        <f t="shared" ref="D132:D195" si="136">D131-B132</f>
        <v>75</v>
      </c>
      <c r="E132" s="1">
        <f t="shared" si="72"/>
        <v>75</v>
      </c>
      <c r="F132" s="1">
        <f t="shared" si="73"/>
        <v>21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27</v>
      </c>
      <c r="C133" s="1">
        <v>0</v>
      </c>
      <c r="D133" s="27">
        <f t="shared" si="136"/>
        <v>48</v>
      </c>
      <c r="E133" s="1">
        <f t="shared" si="72"/>
        <v>48</v>
      </c>
      <c r="F133" s="1">
        <f t="shared" si="73"/>
        <v>27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24</v>
      </c>
      <c r="C134" s="1">
        <v>0</v>
      </c>
      <c r="D134" s="27">
        <f t="shared" si="136"/>
        <v>24</v>
      </c>
      <c r="E134" s="1">
        <f t="shared" si="72"/>
        <v>24</v>
      </c>
      <c r="F134" s="1">
        <f t="shared" si="73"/>
        <v>24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19</v>
      </c>
      <c r="C135" s="3">
        <f t="shared" ref="C135" si="139">$L$3-D133</f>
        <v>152</v>
      </c>
      <c r="D135" s="27">
        <f t="shared" ref="D135" si="140">D134-B135+C135</f>
        <v>157</v>
      </c>
      <c r="E135" s="3">
        <f t="shared" ref="E135" si="141">IF(D135&gt;0,D134-B135+C135,0)</f>
        <v>157</v>
      </c>
      <c r="F135" s="1">
        <f t="shared" ref="F135" si="142">IF(E133-B134-B135&gt;=0,B135,E134)</f>
        <v>19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23</v>
      </c>
      <c r="C136" s="1">
        <v>0</v>
      </c>
      <c r="D136" s="27">
        <f t="shared" ref="D136" si="143">D135-B136</f>
        <v>134</v>
      </c>
      <c r="E136" s="1">
        <f t="shared" ref="E136:E197" si="144">IF(D136&gt;0,D135-B136,0)</f>
        <v>134</v>
      </c>
      <c r="F136" s="1">
        <f t="shared" ref="F136:F197" si="145">IF(D136&gt;=0,B136,E135)</f>
        <v>23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19</v>
      </c>
      <c r="C137" s="1">
        <v>0</v>
      </c>
      <c r="D137" s="27">
        <f t="shared" si="136"/>
        <v>115</v>
      </c>
      <c r="E137" s="1">
        <f t="shared" si="144"/>
        <v>115</v>
      </c>
      <c r="F137" s="1">
        <f t="shared" si="145"/>
        <v>19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16</v>
      </c>
      <c r="C138" s="1">
        <v>0</v>
      </c>
      <c r="D138" s="27">
        <f t="shared" si="136"/>
        <v>99</v>
      </c>
      <c r="E138" s="1">
        <f t="shared" si="144"/>
        <v>99</v>
      </c>
      <c r="F138" s="1">
        <f t="shared" si="145"/>
        <v>16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23</v>
      </c>
      <c r="C139" s="1">
        <v>0</v>
      </c>
      <c r="D139" s="27">
        <f t="shared" si="136"/>
        <v>76</v>
      </c>
      <c r="E139" s="1">
        <f t="shared" si="144"/>
        <v>76</v>
      </c>
      <c r="F139" s="1">
        <f t="shared" si="145"/>
        <v>23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18</v>
      </c>
      <c r="C140" s="1">
        <v>0</v>
      </c>
      <c r="D140" s="27">
        <f t="shared" si="136"/>
        <v>58</v>
      </c>
      <c r="E140" s="1">
        <f t="shared" si="144"/>
        <v>58</v>
      </c>
      <c r="F140" s="1">
        <f t="shared" si="145"/>
        <v>18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7</v>
      </c>
      <c r="C141" s="1">
        <v>0</v>
      </c>
      <c r="D141" s="27">
        <f t="shared" si="136"/>
        <v>51</v>
      </c>
      <c r="E141" s="1">
        <f t="shared" si="144"/>
        <v>51</v>
      </c>
      <c r="F141" s="1">
        <f t="shared" si="145"/>
        <v>7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30</v>
      </c>
      <c r="C142" s="3">
        <f t="shared" ref="C142" si="147">$L$3-D140</f>
        <v>142</v>
      </c>
      <c r="D142" s="27">
        <f t="shared" ref="D142" si="148">D141-B142+C142</f>
        <v>163</v>
      </c>
      <c r="E142" s="3">
        <f t="shared" ref="E142" si="149">IF(D142&gt;0,D141-B142+C142,0)</f>
        <v>163</v>
      </c>
      <c r="F142" s="1">
        <f t="shared" ref="F142" si="150">IF(E140-B141-B142&gt;=0,B142,E141)</f>
        <v>30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26</v>
      </c>
      <c r="C143" s="1">
        <v>0</v>
      </c>
      <c r="D143" s="27">
        <f t="shared" ref="D143" si="151">D142-B143</f>
        <v>137</v>
      </c>
      <c r="E143" s="1">
        <f t="shared" ref="E143:E144" si="152">IF(D143&gt;0,D142-B143,0)</f>
        <v>137</v>
      </c>
      <c r="F143" s="1">
        <f t="shared" ref="F143" si="153">IF(D143&gt;=0,B143,E142)</f>
        <v>26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36</v>
      </c>
      <c r="C144" s="1">
        <v>0</v>
      </c>
      <c r="D144" s="27">
        <f t="shared" si="136"/>
        <v>101</v>
      </c>
      <c r="E144" s="1">
        <f t="shared" si="152"/>
        <v>101</v>
      </c>
      <c r="F144" s="1">
        <f t="shared" si="145"/>
        <v>36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14</v>
      </c>
      <c r="C145" s="1">
        <v>0</v>
      </c>
      <c r="D145" s="27">
        <f t="shared" si="136"/>
        <v>87</v>
      </c>
      <c r="E145" s="1">
        <f t="shared" si="144"/>
        <v>87</v>
      </c>
      <c r="F145" s="1">
        <f t="shared" si="145"/>
        <v>14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13</v>
      </c>
      <c r="C146" s="1">
        <v>0</v>
      </c>
      <c r="D146" s="27">
        <f t="shared" si="136"/>
        <v>74</v>
      </c>
      <c r="E146" s="1">
        <f t="shared" si="144"/>
        <v>74</v>
      </c>
      <c r="F146" s="1">
        <f t="shared" si="145"/>
        <v>13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8</v>
      </c>
      <c r="C147" s="1">
        <v>0</v>
      </c>
      <c r="D147" s="27">
        <f t="shared" si="136"/>
        <v>66</v>
      </c>
      <c r="E147" s="1">
        <f t="shared" si="144"/>
        <v>66</v>
      </c>
      <c r="F147" s="1">
        <f t="shared" si="145"/>
        <v>8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36</v>
      </c>
      <c r="C148" s="1">
        <v>0</v>
      </c>
      <c r="D148" s="27">
        <f t="shared" si="136"/>
        <v>30</v>
      </c>
      <c r="E148" s="1">
        <f t="shared" si="144"/>
        <v>30</v>
      </c>
      <c r="F148" s="1">
        <f t="shared" si="145"/>
        <v>36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12</v>
      </c>
      <c r="C149" s="3">
        <f t="shared" ref="C149" si="155">$L$3-D147</f>
        <v>134</v>
      </c>
      <c r="D149" s="27">
        <f t="shared" ref="D149" si="156">D148-B149+C149</f>
        <v>152</v>
      </c>
      <c r="E149" s="3">
        <f t="shared" ref="E149" si="157">IF(D149&gt;0,D148-B149+C149,0)</f>
        <v>152</v>
      </c>
      <c r="F149" s="1">
        <f t="shared" ref="F149" si="158">IF(E147-B148-B149&gt;=0,B149,E148)</f>
        <v>12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21</v>
      </c>
      <c r="C150" s="1">
        <v>0</v>
      </c>
      <c r="D150" s="27">
        <f t="shared" ref="D150" si="159">D149-B150</f>
        <v>131</v>
      </c>
      <c r="E150" s="1">
        <f t="shared" ref="E150:E151" si="160">IF(D150&gt;0,D149-B150,0)</f>
        <v>131</v>
      </c>
      <c r="F150" s="1">
        <f t="shared" ref="F150" si="161">IF(D150&gt;=0,B150,E149)</f>
        <v>21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33</v>
      </c>
      <c r="C151" s="1">
        <v>0</v>
      </c>
      <c r="D151" s="27">
        <f t="shared" si="136"/>
        <v>98</v>
      </c>
      <c r="E151" s="1">
        <f t="shared" si="160"/>
        <v>98</v>
      </c>
      <c r="F151" s="1">
        <f t="shared" si="145"/>
        <v>33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11</v>
      </c>
      <c r="C152" s="1">
        <v>0</v>
      </c>
      <c r="D152" s="27">
        <f t="shared" si="136"/>
        <v>87</v>
      </c>
      <c r="E152" s="1">
        <f t="shared" si="144"/>
        <v>87</v>
      </c>
      <c r="F152" s="1">
        <f t="shared" si="145"/>
        <v>11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19</v>
      </c>
      <c r="C153" s="1">
        <v>0</v>
      </c>
      <c r="D153" s="27">
        <f t="shared" si="136"/>
        <v>68</v>
      </c>
      <c r="E153" s="1">
        <f t="shared" si="144"/>
        <v>68</v>
      </c>
      <c r="F153" s="1">
        <f t="shared" si="145"/>
        <v>19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9</v>
      </c>
      <c r="C154" s="1">
        <v>0</v>
      </c>
      <c r="D154" s="27">
        <f t="shared" si="136"/>
        <v>59</v>
      </c>
      <c r="E154" s="1">
        <f t="shared" si="144"/>
        <v>59</v>
      </c>
      <c r="F154" s="1">
        <f t="shared" si="145"/>
        <v>9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37</v>
      </c>
      <c r="C155" s="1">
        <v>0</v>
      </c>
      <c r="D155" s="27">
        <f t="shared" si="136"/>
        <v>22</v>
      </c>
      <c r="E155" s="1">
        <f t="shared" si="144"/>
        <v>22</v>
      </c>
      <c r="F155" s="1">
        <f t="shared" si="145"/>
        <v>37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17</v>
      </c>
      <c r="C156" s="3">
        <f t="shared" ref="C156" si="162">$L$3-D154</f>
        <v>141</v>
      </c>
      <c r="D156" s="27">
        <f t="shared" ref="D156" si="163">D155-B156+C156</f>
        <v>146</v>
      </c>
      <c r="E156" s="3">
        <f t="shared" ref="E156" si="164">IF(D156&gt;0,D155-B156+C156,0)</f>
        <v>146</v>
      </c>
      <c r="F156" s="1">
        <f t="shared" ref="F156" si="165">IF(E154-B155-B156&gt;=0,B156,E155)</f>
        <v>17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14</v>
      </c>
      <c r="C157" s="1">
        <v>0</v>
      </c>
      <c r="D157" s="27">
        <f t="shared" ref="D157" si="167">D156-B157</f>
        <v>132</v>
      </c>
      <c r="E157" s="1">
        <f t="shared" ref="E157:E158" si="168">IF(D157&gt;0,D156-B157,0)</f>
        <v>132</v>
      </c>
      <c r="F157" s="1">
        <f t="shared" ref="F157" si="169">IF(D157&gt;=0,B157,E156)</f>
        <v>14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24</v>
      </c>
      <c r="C158" s="1">
        <v>0</v>
      </c>
      <c r="D158" s="27">
        <f t="shared" si="136"/>
        <v>108</v>
      </c>
      <c r="E158" s="1">
        <f t="shared" si="168"/>
        <v>108</v>
      </c>
      <c r="F158" s="1">
        <f t="shared" si="145"/>
        <v>24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31</v>
      </c>
      <c r="C159" s="1">
        <v>0</v>
      </c>
      <c r="D159" s="27">
        <f t="shared" si="136"/>
        <v>77</v>
      </c>
      <c r="E159" s="1">
        <f t="shared" si="144"/>
        <v>77</v>
      </c>
      <c r="F159" s="1">
        <f t="shared" si="145"/>
        <v>31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23</v>
      </c>
      <c r="C160" s="1">
        <v>0</v>
      </c>
      <c r="D160" s="27">
        <f t="shared" si="136"/>
        <v>54</v>
      </c>
      <c r="E160" s="1">
        <f t="shared" si="144"/>
        <v>54</v>
      </c>
      <c r="F160" s="1">
        <f t="shared" si="145"/>
        <v>23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19</v>
      </c>
      <c r="C161" s="1">
        <v>0</v>
      </c>
      <c r="D161" s="27">
        <f t="shared" si="136"/>
        <v>35</v>
      </c>
      <c r="E161" s="1">
        <f t="shared" si="144"/>
        <v>35</v>
      </c>
      <c r="F161" s="1">
        <f t="shared" si="145"/>
        <v>19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10</v>
      </c>
      <c r="C162" s="1">
        <v>0</v>
      </c>
      <c r="D162" s="27">
        <f t="shared" si="136"/>
        <v>25</v>
      </c>
      <c r="E162" s="1">
        <f t="shared" si="144"/>
        <v>25</v>
      </c>
      <c r="F162" s="1">
        <f t="shared" si="145"/>
        <v>10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23</v>
      </c>
      <c r="C163" s="3">
        <f t="shared" ref="C163" si="170">$L$3-D161</f>
        <v>165</v>
      </c>
      <c r="D163" s="27">
        <f t="shared" ref="D163" si="171">D162-B163+C163</f>
        <v>167</v>
      </c>
      <c r="E163" s="3">
        <f t="shared" ref="E163" si="172">IF(D163&gt;0,D162-B163+C163,0)</f>
        <v>167</v>
      </c>
      <c r="F163" s="1">
        <f t="shared" ref="F163" si="173">IF(E161-B162-B163&gt;=0,B163,E162)</f>
        <v>23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25</v>
      </c>
      <c r="C164" s="1">
        <v>0</v>
      </c>
      <c r="D164" s="27">
        <f t="shared" ref="D164" si="174">D163-B164</f>
        <v>142</v>
      </c>
      <c r="E164" s="1">
        <f t="shared" ref="E164:E165" si="175">IF(D164&gt;0,D163-B164,0)</f>
        <v>142</v>
      </c>
      <c r="F164" s="1">
        <f t="shared" ref="F164" si="176">IF(D164&gt;=0,B164,E163)</f>
        <v>25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16</v>
      </c>
      <c r="C165" s="1">
        <v>0</v>
      </c>
      <c r="D165" s="27">
        <f t="shared" si="136"/>
        <v>126</v>
      </c>
      <c r="E165" s="1">
        <f t="shared" si="175"/>
        <v>126</v>
      </c>
      <c r="F165" s="1">
        <f t="shared" si="145"/>
        <v>16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21</v>
      </c>
      <c r="C166" s="1">
        <v>0</v>
      </c>
      <c r="D166" s="27">
        <f t="shared" si="136"/>
        <v>105</v>
      </c>
      <c r="E166" s="1">
        <f t="shared" si="144"/>
        <v>105</v>
      </c>
      <c r="F166" s="1">
        <f t="shared" si="145"/>
        <v>21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30</v>
      </c>
      <c r="C167" s="1">
        <v>0</v>
      </c>
      <c r="D167" s="27">
        <f t="shared" si="136"/>
        <v>75</v>
      </c>
      <c r="E167" s="1">
        <f t="shared" si="144"/>
        <v>75</v>
      </c>
      <c r="F167" s="1">
        <f t="shared" si="145"/>
        <v>30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32</v>
      </c>
      <c r="C168" s="1">
        <v>0</v>
      </c>
      <c r="D168" s="27">
        <f t="shared" si="136"/>
        <v>43</v>
      </c>
      <c r="E168" s="1">
        <f t="shared" si="144"/>
        <v>43</v>
      </c>
      <c r="F168" s="1">
        <f t="shared" si="145"/>
        <v>32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6</v>
      </c>
      <c r="C169" s="1">
        <v>0</v>
      </c>
      <c r="D169" s="27">
        <f t="shared" si="136"/>
        <v>37</v>
      </c>
      <c r="E169" s="1">
        <f t="shared" si="144"/>
        <v>37</v>
      </c>
      <c r="F169" s="1">
        <f t="shared" si="145"/>
        <v>6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22</v>
      </c>
      <c r="C170" s="3">
        <f t="shared" ref="C170" si="178">$L$3-D168</f>
        <v>157</v>
      </c>
      <c r="D170" s="27">
        <f t="shared" ref="D170" si="179">D169-B170+C170</f>
        <v>172</v>
      </c>
      <c r="E170" s="3">
        <f t="shared" ref="E170" si="180">IF(D170&gt;0,D169-B170+C170,0)</f>
        <v>172</v>
      </c>
      <c r="F170" s="1">
        <f t="shared" ref="F170" si="181">IF(E168-B169-B170&gt;=0,B170,E169)</f>
        <v>22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21</v>
      </c>
      <c r="C171" s="1">
        <v>0</v>
      </c>
      <c r="D171" s="27">
        <f t="shared" ref="D171" si="182">D170-B171</f>
        <v>151</v>
      </c>
      <c r="E171" s="1">
        <f t="shared" ref="E171:E172" si="183">IF(D171&gt;0,D170-B171,0)</f>
        <v>151</v>
      </c>
      <c r="F171" s="1">
        <f t="shared" ref="F171" si="184">IF(D171&gt;=0,B171,E170)</f>
        <v>21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17</v>
      </c>
      <c r="C172" s="1">
        <v>0</v>
      </c>
      <c r="D172" s="27">
        <f t="shared" si="136"/>
        <v>134</v>
      </c>
      <c r="E172" s="1">
        <f t="shared" si="183"/>
        <v>134</v>
      </c>
      <c r="F172" s="1">
        <f t="shared" si="145"/>
        <v>17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29</v>
      </c>
      <c r="C173" s="1">
        <v>0</v>
      </c>
      <c r="D173" s="27">
        <f t="shared" si="136"/>
        <v>105</v>
      </c>
      <c r="E173" s="1">
        <f t="shared" si="144"/>
        <v>105</v>
      </c>
      <c r="F173" s="1">
        <f t="shared" si="145"/>
        <v>29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22</v>
      </c>
      <c r="C174" s="1">
        <v>0</v>
      </c>
      <c r="D174" s="27">
        <f t="shared" si="136"/>
        <v>83</v>
      </c>
      <c r="E174" s="1">
        <f t="shared" si="144"/>
        <v>83</v>
      </c>
      <c r="F174" s="1">
        <f t="shared" si="145"/>
        <v>22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9</v>
      </c>
      <c r="C175" s="1">
        <v>0</v>
      </c>
      <c r="D175" s="27">
        <f t="shared" si="136"/>
        <v>74</v>
      </c>
      <c r="E175" s="1">
        <f t="shared" si="144"/>
        <v>74</v>
      </c>
      <c r="F175" s="1">
        <f t="shared" si="145"/>
        <v>9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5</v>
      </c>
      <c r="C176" s="1">
        <v>0</v>
      </c>
      <c r="D176" s="27">
        <f t="shared" si="136"/>
        <v>69</v>
      </c>
      <c r="E176" s="1">
        <f t="shared" si="144"/>
        <v>69</v>
      </c>
      <c r="F176" s="1">
        <f t="shared" si="145"/>
        <v>5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17</v>
      </c>
      <c r="C177" s="3">
        <f t="shared" ref="C177" si="185">$L$3-D175</f>
        <v>126</v>
      </c>
      <c r="D177" s="27">
        <f t="shared" ref="D177" si="186">D176-B177+C177</f>
        <v>178</v>
      </c>
      <c r="E177" s="3">
        <f t="shared" ref="E177" si="187">IF(D177&gt;0,D176-B177+C177,0)</f>
        <v>178</v>
      </c>
      <c r="F177" s="1">
        <f t="shared" ref="F177" si="188">IF(E175-B176-B177&gt;=0,B177,E176)</f>
        <v>17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8</v>
      </c>
      <c r="C178" s="1">
        <v>0</v>
      </c>
      <c r="D178" s="27">
        <f t="shared" ref="D178" si="190">D177-B178</f>
        <v>170</v>
      </c>
      <c r="E178" s="1">
        <f t="shared" ref="E178:E179" si="191">IF(D178&gt;0,D177-B178,0)</f>
        <v>170</v>
      </c>
      <c r="F178" s="1">
        <f t="shared" ref="F178" si="192">IF(D178&gt;=0,B178,E177)</f>
        <v>8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26</v>
      </c>
      <c r="C179" s="1">
        <v>0</v>
      </c>
      <c r="D179" s="27">
        <f t="shared" si="136"/>
        <v>144</v>
      </c>
      <c r="E179" s="1">
        <f t="shared" si="191"/>
        <v>144</v>
      </c>
      <c r="F179" s="1">
        <f t="shared" si="145"/>
        <v>26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14</v>
      </c>
      <c r="C180" s="1">
        <v>0</v>
      </c>
      <c r="D180" s="27">
        <f t="shared" si="136"/>
        <v>130</v>
      </c>
      <c r="E180" s="1">
        <f t="shared" si="144"/>
        <v>130</v>
      </c>
      <c r="F180" s="1">
        <f t="shared" si="145"/>
        <v>14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20</v>
      </c>
      <c r="C181" s="1">
        <v>0</v>
      </c>
      <c r="D181" s="27">
        <f t="shared" si="136"/>
        <v>110</v>
      </c>
      <c r="E181" s="1">
        <f t="shared" si="144"/>
        <v>110</v>
      </c>
      <c r="F181" s="1">
        <f t="shared" si="145"/>
        <v>20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5</v>
      </c>
      <c r="C182" s="1">
        <v>0</v>
      </c>
      <c r="D182" s="27">
        <f t="shared" si="136"/>
        <v>105</v>
      </c>
      <c r="E182" s="1">
        <f t="shared" si="144"/>
        <v>105</v>
      </c>
      <c r="F182" s="1">
        <f t="shared" si="145"/>
        <v>5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8</v>
      </c>
      <c r="C183" s="1">
        <v>0</v>
      </c>
      <c r="D183" s="27">
        <f t="shared" si="136"/>
        <v>97</v>
      </c>
      <c r="E183" s="1">
        <f t="shared" si="144"/>
        <v>97</v>
      </c>
      <c r="F183" s="1">
        <f t="shared" si="145"/>
        <v>8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23</v>
      </c>
      <c r="C184" s="3">
        <f t="shared" ref="C184" si="193">$L$3-D182</f>
        <v>95</v>
      </c>
      <c r="D184" s="27">
        <f t="shared" ref="D184" si="194">D183-B184+C184</f>
        <v>169</v>
      </c>
      <c r="E184" s="3">
        <f t="shared" ref="E184" si="195">IF(D184&gt;0,D183-B184+C184,0)</f>
        <v>169</v>
      </c>
      <c r="F184" s="1">
        <f t="shared" ref="F184" si="196">IF(E182-B183-B184&gt;=0,B184,E183)</f>
        <v>23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12</v>
      </c>
      <c r="C185" s="1">
        <v>0</v>
      </c>
      <c r="D185" s="27">
        <f t="shared" ref="D185" si="197">D184-B185</f>
        <v>157</v>
      </c>
      <c r="E185" s="1">
        <f t="shared" ref="E185:E186" si="198">IF(D185&gt;0,D184-B185,0)</f>
        <v>157</v>
      </c>
      <c r="F185" s="1">
        <f t="shared" ref="F185" si="199">IF(D185&gt;=0,B185,E184)</f>
        <v>12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33</v>
      </c>
      <c r="C186" s="1">
        <v>0</v>
      </c>
      <c r="D186" s="27">
        <f t="shared" si="136"/>
        <v>124</v>
      </c>
      <c r="E186" s="1">
        <f t="shared" si="198"/>
        <v>124</v>
      </c>
      <c r="F186" s="1">
        <f t="shared" si="145"/>
        <v>33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34</v>
      </c>
      <c r="C187" s="1">
        <v>0</v>
      </c>
      <c r="D187" s="27">
        <f t="shared" si="136"/>
        <v>90</v>
      </c>
      <c r="E187" s="1">
        <f t="shared" si="144"/>
        <v>90</v>
      </c>
      <c r="F187" s="1">
        <f t="shared" si="145"/>
        <v>34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5</v>
      </c>
      <c r="C188" s="1">
        <v>0</v>
      </c>
      <c r="D188" s="27">
        <f t="shared" si="136"/>
        <v>85</v>
      </c>
      <c r="E188" s="1">
        <f t="shared" si="144"/>
        <v>85</v>
      </c>
      <c r="F188" s="1">
        <f t="shared" si="145"/>
        <v>5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4</v>
      </c>
      <c r="C189" s="1">
        <v>0</v>
      </c>
      <c r="D189" s="27">
        <f t="shared" si="136"/>
        <v>81</v>
      </c>
      <c r="E189" s="1">
        <f t="shared" si="144"/>
        <v>81</v>
      </c>
      <c r="F189" s="1">
        <f t="shared" si="145"/>
        <v>4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20</v>
      </c>
      <c r="C190" s="1">
        <v>0</v>
      </c>
      <c r="D190" s="27">
        <f t="shared" si="136"/>
        <v>61</v>
      </c>
      <c r="E190" s="1">
        <f t="shared" si="144"/>
        <v>61</v>
      </c>
      <c r="F190" s="1">
        <f t="shared" si="145"/>
        <v>20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33</v>
      </c>
      <c r="C191" s="3">
        <f t="shared" ref="C191" si="200">$L$3-D189</f>
        <v>119</v>
      </c>
      <c r="D191" s="27">
        <f t="shared" ref="D191" si="201">D190-B191+C191</f>
        <v>147</v>
      </c>
      <c r="E191" s="3">
        <f t="shared" ref="E191" si="202">IF(D191&gt;0,D190-B191+C191,0)</f>
        <v>147</v>
      </c>
      <c r="F191" s="1">
        <f t="shared" ref="F191" si="203">IF(E189-B190-B191&gt;=0,B191,E190)</f>
        <v>33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37</v>
      </c>
      <c r="C192" s="1">
        <v>0</v>
      </c>
      <c r="D192" s="27">
        <f t="shared" ref="D192" si="204">D191-B192</f>
        <v>110</v>
      </c>
      <c r="E192" s="1">
        <f t="shared" ref="E192:E193" si="205">IF(D192&gt;0,D191-B192,0)</f>
        <v>110</v>
      </c>
      <c r="F192" s="1">
        <f t="shared" ref="F192" si="206">IF(D192&gt;=0,B192,E191)</f>
        <v>37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28</v>
      </c>
      <c r="C193" s="1">
        <v>0</v>
      </c>
      <c r="D193" s="27">
        <f t="shared" si="136"/>
        <v>82</v>
      </c>
      <c r="E193" s="1">
        <f t="shared" si="205"/>
        <v>82</v>
      </c>
      <c r="F193" s="1">
        <f t="shared" si="145"/>
        <v>28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25</v>
      </c>
      <c r="C194" s="1">
        <v>0</v>
      </c>
      <c r="D194" s="27">
        <f t="shared" si="136"/>
        <v>57</v>
      </c>
      <c r="E194" s="1">
        <f t="shared" si="144"/>
        <v>57</v>
      </c>
      <c r="F194" s="1">
        <f t="shared" si="145"/>
        <v>25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21</v>
      </c>
      <c r="C195" s="1">
        <v>0</v>
      </c>
      <c r="D195" s="27">
        <f t="shared" si="136"/>
        <v>36</v>
      </c>
      <c r="E195" s="1">
        <f t="shared" si="144"/>
        <v>36</v>
      </c>
      <c r="F195" s="1">
        <f t="shared" si="145"/>
        <v>21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27</v>
      </c>
      <c r="C196" s="1">
        <v>0</v>
      </c>
      <c r="D196" s="27">
        <f t="shared" ref="D196:D246" si="207">D195-B196</f>
        <v>9</v>
      </c>
      <c r="E196" s="1">
        <f t="shared" si="144"/>
        <v>9</v>
      </c>
      <c r="F196" s="1">
        <f t="shared" si="145"/>
        <v>27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26</v>
      </c>
      <c r="C197" s="1">
        <v>0</v>
      </c>
      <c r="D197" s="27">
        <f t="shared" si="207"/>
        <v>-17</v>
      </c>
      <c r="E197" s="1">
        <f t="shared" si="144"/>
        <v>0</v>
      </c>
      <c r="F197" s="1">
        <f t="shared" si="145"/>
        <v>9</v>
      </c>
      <c r="G197" s="1">
        <f t="shared" si="208"/>
        <v>17</v>
      </c>
      <c r="H197" s="1">
        <f t="shared" si="209"/>
        <v>1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23</v>
      </c>
      <c r="C198" s="3">
        <f t="shared" ref="C198" si="210">$L$3-D196</f>
        <v>191</v>
      </c>
      <c r="D198" s="27">
        <f t="shared" ref="D198" si="211">D197-B198+C198</f>
        <v>151</v>
      </c>
      <c r="E198" s="3">
        <f t="shared" ref="E198" si="212">IF(D198&gt;0,D197-B198+C198,0)</f>
        <v>151</v>
      </c>
      <c r="F198" s="1">
        <f t="shared" ref="F198" si="213">IF(E196-B197-B198&gt;=0,B198,E197)</f>
        <v>0</v>
      </c>
      <c r="G198" s="1">
        <f t="shared" si="208"/>
        <v>23</v>
      </c>
      <c r="H198" s="1">
        <f t="shared" si="209"/>
        <v>1</v>
      </c>
      <c r="I198" s="1">
        <f t="shared" si="189"/>
        <v>1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19</v>
      </c>
      <c r="C199" s="1">
        <v>0</v>
      </c>
      <c r="D199" s="27">
        <f t="shared" ref="D199" si="214">D198-B199</f>
        <v>132</v>
      </c>
      <c r="E199" s="1">
        <f t="shared" ref="E199:E246" si="215">IF(D199&gt;0,D198-B199,0)</f>
        <v>132</v>
      </c>
      <c r="F199" s="1">
        <f t="shared" ref="F199:F246" si="216">IF(D199&gt;=0,B199,E198)</f>
        <v>19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25</v>
      </c>
      <c r="C200" s="1">
        <v>0</v>
      </c>
      <c r="D200" s="27">
        <f t="shared" si="207"/>
        <v>107</v>
      </c>
      <c r="E200" s="1">
        <f t="shared" si="215"/>
        <v>107</v>
      </c>
      <c r="F200" s="1">
        <f t="shared" si="216"/>
        <v>25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24</v>
      </c>
      <c r="C201" s="1">
        <v>0</v>
      </c>
      <c r="D201" s="27">
        <f t="shared" si="207"/>
        <v>83</v>
      </c>
      <c r="E201" s="1">
        <f t="shared" si="215"/>
        <v>83</v>
      </c>
      <c r="F201" s="1">
        <f t="shared" si="216"/>
        <v>24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22</v>
      </c>
      <c r="C202" s="1">
        <v>0</v>
      </c>
      <c r="D202" s="27">
        <f t="shared" si="207"/>
        <v>61</v>
      </c>
      <c r="E202" s="1">
        <f t="shared" si="215"/>
        <v>61</v>
      </c>
      <c r="F202" s="1">
        <f t="shared" si="216"/>
        <v>22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14</v>
      </c>
      <c r="C203" s="1">
        <v>0</v>
      </c>
      <c r="D203" s="27">
        <f t="shared" si="207"/>
        <v>47</v>
      </c>
      <c r="E203" s="1">
        <f t="shared" si="215"/>
        <v>47</v>
      </c>
      <c r="F203" s="1">
        <f t="shared" si="216"/>
        <v>14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18</v>
      </c>
      <c r="C204" s="1">
        <v>0</v>
      </c>
      <c r="D204" s="27">
        <f t="shared" si="207"/>
        <v>29</v>
      </c>
      <c r="E204" s="1">
        <f t="shared" si="215"/>
        <v>29</v>
      </c>
      <c r="F204" s="1">
        <f t="shared" si="216"/>
        <v>18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26</v>
      </c>
      <c r="C205" s="3">
        <f t="shared" ref="C205" si="217">$L$3-D203</f>
        <v>153</v>
      </c>
      <c r="D205" s="27">
        <f t="shared" ref="D205" si="218">D204-B205+C205</f>
        <v>156</v>
      </c>
      <c r="E205" s="3">
        <f t="shared" ref="E205" si="219">IF(D205&gt;0,D204-B205+C205,0)</f>
        <v>156</v>
      </c>
      <c r="F205" s="1">
        <f t="shared" ref="F205" si="220">IF(E203-B204-B205&gt;=0,B205,E204)</f>
        <v>26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28</v>
      </c>
      <c r="C206" s="1">
        <v>0</v>
      </c>
      <c r="D206" s="27">
        <f t="shared" ref="D206" si="221">D205-B206</f>
        <v>128</v>
      </c>
      <c r="E206" s="1">
        <f t="shared" ref="E206:E207" si="222">IF(D206&gt;0,D205-B206,0)</f>
        <v>128</v>
      </c>
      <c r="F206" s="1">
        <f t="shared" ref="F206" si="223">IF(D206&gt;=0,B206,E205)</f>
        <v>28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25</v>
      </c>
      <c r="C207" s="1">
        <v>0</v>
      </c>
      <c r="D207" s="27">
        <f t="shared" si="207"/>
        <v>103</v>
      </c>
      <c r="E207" s="1">
        <f t="shared" si="222"/>
        <v>103</v>
      </c>
      <c r="F207" s="1">
        <f t="shared" si="216"/>
        <v>25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25</v>
      </c>
      <c r="C208" s="1">
        <v>0</v>
      </c>
      <c r="D208" s="27">
        <f t="shared" si="207"/>
        <v>78</v>
      </c>
      <c r="E208" s="1">
        <f t="shared" si="215"/>
        <v>78</v>
      </c>
      <c r="F208" s="1">
        <f t="shared" si="216"/>
        <v>25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25</v>
      </c>
      <c r="C209" s="1">
        <v>0</v>
      </c>
      <c r="D209" s="27">
        <f t="shared" si="207"/>
        <v>53</v>
      </c>
      <c r="E209" s="1">
        <f t="shared" si="215"/>
        <v>53</v>
      </c>
      <c r="F209" s="1">
        <f t="shared" si="216"/>
        <v>25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26</v>
      </c>
      <c r="C210" s="1">
        <v>0</v>
      </c>
      <c r="D210" s="27">
        <f t="shared" si="207"/>
        <v>27</v>
      </c>
      <c r="E210" s="1">
        <f t="shared" si="215"/>
        <v>27</v>
      </c>
      <c r="F210" s="1">
        <f t="shared" si="216"/>
        <v>26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5</v>
      </c>
      <c r="C211" s="1">
        <v>0</v>
      </c>
      <c r="D211" s="27">
        <f t="shared" si="207"/>
        <v>22</v>
      </c>
      <c r="E211" s="1">
        <f t="shared" si="215"/>
        <v>22</v>
      </c>
      <c r="F211" s="1">
        <f t="shared" si="216"/>
        <v>5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12</v>
      </c>
      <c r="C212" s="3">
        <f t="shared" ref="C212" si="224">$L$3-D210</f>
        <v>173</v>
      </c>
      <c r="D212" s="27">
        <f t="shared" ref="D212" si="225">D211-B212+C212</f>
        <v>183</v>
      </c>
      <c r="E212" s="3">
        <f t="shared" ref="E212" si="226">IF(D212&gt;0,D211-B212+C212,0)</f>
        <v>183</v>
      </c>
      <c r="F212" s="1">
        <f t="shared" ref="F212" si="227">IF(E210-B211-B212&gt;=0,B212,E211)</f>
        <v>12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29</v>
      </c>
      <c r="C213" s="1">
        <v>0</v>
      </c>
      <c r="D213" s="27">
        <f t="shared" ref="D213" si="228">D212-B213</f>
        <v>154</v>
      </c>
      <c r="E213" s="1">
        <f t="shared" ref="E213:E214" si="229">IF(D213&gt;0,D212-B213,0)</f>
        <v>154</v>
      </c>
      <c r="F213" s="1">
        <f t="shared" ref="F213" si="230">IF(D213&gt;=0,B213,E212)</f>
        <v>29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34</v>
      </c>
      <c r="C214" s="1">
        <v>0</v>
      </c>
      <c r="D214" s="27">
        <f t="shared" si="207"/>
        <v>120</v>
      </c>
      <c r="E214" s="1">
        <f t="shared" si="229"/>
        <v>120</v>
      </c>
      <c r="F214" s="1">
        <f t="shared" si="216"/>
        <v>34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20</v>
      </c>
      <c r="C215" s="1">
        <v>0</v>
      </c>
      <c r="D215" s="27">
        <f t="shared" si="207"/>
        <v>100</v>
      </c>
      <c r="E215" s="1">
        <f t="shared" si="215"/>
        <v>100</v>
      </c>
      <c r="F215" s="1">
        <f t="shared" si="216"/>
        <v>20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29</v>
      </c>
      <c r="C216" s="1">
        <v>0</v>
      </c>
      <c r="D216" s="27">
        <f t="shared" si="207"/>
        <v>71</v>
      </c>
      <c r="E216" s="1">
        <f t="shared" si="215"/>
        <v>71</v>
      </c>
      <c r="F216" s="1">
        <f t="shared" si="216"/>
        <v>29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13</v>
      </c>
      <c r="C217" s="1">
        <v>0</v>
      </c>
      <c r="D217" s="27">
        <f t="shared" si="207"/>
        <v>58</v>
      </c>
      <c r="E217" s="1">
        <f t="shared" si="215"/>
        <v>58</v>
      </c>
      <c r="F217" s="1">
        <f t="shared" si="216"/>
        <v>13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15</v>
      </c>
      <c r="C218" s="1">
        <v>0</v>
      </c>
      <c r="D218" s="27">
        <f t="shared" si="207"/>
        <v>43</v>
      </c>
      <c r="E218" s="1">
        <f t="shared" si="215"/>
        <v>43</v>
      </c>
      <c r="F218" s="1">
        <f t="shared" si="216"/>
        <v>15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15</v>
      </c>
      <c r="C219" s="3">
        <f t="shared" ref="C219" si="231">$L$3-D217</f>
        <v>142</v>
      </c>
      <c r="D219" s="27">
        <f t="shared" ref="D219" si="232">D218-B219+C219</f>
        <v>170</v>
      </c>
      <c r="E219" s="3">
        <f t="shared" ref="E219" si="233">IF(D219&gt;0,D218-B219+C219,0)</f>
        <v>170</v>
      </c>
      <c r="F219" s="1">
        <f t="shared" ref="F219" si="234">IF(E217-B218-B219&gt;=0,B219,E218)</f>
        <v>15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19</v>
      </c>
      <c r="C220" s="1">
        <v>0</v>
      </c>
      <c r="D220" s="27">
        <f t="shared" ref="D220" si="235">D219-B220</f>
        <v>151</v>
      </c>
      <c r="E220" s="1">
        <f t="shared" ref="E220:E221" si="236">IF(D220&gt;0,D219-B220,0)</f>
        <v>151</v>
      </c>
      <c r="F220" s="1">
        <f t="shared" ref="F220" si="237">IF(D220&gt;=0,B220,E219)</f>
        <v>19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37</v>
      </c>
      <c r="C221" s="1">
        <v>0</v>
      </c>
      <c r="D221" s="27">
        <f t="shared" si="207"/>
        <v>114</v>
      </c>
      <c r="E221" s="1">
        <f t="shared" si="236"/>
        <v>114</v>
      </c>
      <c r="F221" s="1">
        <f t="shared" si="216"/>
        <v>37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26</v>
      </c>
      <c r="C222" s="1">
        <v>0</v>
      </c>
      <c r="D222" s="27">
        <f t="shared" si="207"/>
        <v>88</v>
      </c>
      <c r="E222" s="1">
        <f t="shared" si="215"/>
        <v>88</v>
      </c>
      <c r="F222" s="1">
        <f t="shared" si="216"/>
        <v>26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13</v>
      </c>
      <c r="C223" s="1">
        <v>0</v>
      </c>
      <c r="D223" s="27">
        <f t="shared" si="207"/>
        <v>75</v>
      </c>
      <c r="E223" s="1">
        <f t="shared" si="215"/>
        <v>75</v>
      </c>
      <c r="F223" s="1">
        <f t="shared" si="216"/>
        <v>13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27</v>
      </c>
      <c r="C224" s="1">
        <v>0</v>
      </c>
      <c r="D224" s="27">
        <f t="shared" si="207"/>
        <v>48</v>
      </c>
      <c r="E224" s="1">
        <f t="shared" si="215"/>
        <v>48</v>
      </c>
      <c r="F224" s="1">
        <f t="shared" si="216"/>
        <v>27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18</v>
      </c>
      <c r="C225" s="1">
        <v>0</v>
      </c>
      <c r="D225" s="27">
        <f t="shared" si="207"/>
        <v>30</v>
      </c>
      <c r="E225" s="1">
        <f t="shared" si="215"/>
        <v>30</v>
      </c>
      <c r="F225" s="1">
        <f t="shared" si="216"/>
        <v>18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22</v>
      </c>
      <c r="C226" s="3">
        <f t="shared" ref="C226" si="238">$L$3-D224</f>
        <v>152</v>
      </c>
      <c r="D226" s="27">
        <f t="shared" ref="D226" si="239">D225-B226+C226</f>
        <v>160</v>
      </c>
      <c r="E226" s="3">
        <f t="shared" ref="E226" si="240">IF(D226&gt;0,D225-B226+C226,0)</f>
        <v>160</v>
      </c>
      <c r="F226" s="1">
        <f t="shared" ref="F226" si="241">IF(E224-B225-B226&gt;=0,B226,E225)</f>
        <v>22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42</v>
      </c>
      <c r="C227" s="1">
        <v>0</v>
      </c>
      <c r="D227" s="27">
        <f t="shared" ref="D227" si="242">D226-B227</f>
        <v>118</v>
      </c>
      <c r="E227" s="1">
        <f t="shared" ref="E227:E228" si="243">IF(D227&gt;0,D226-B227,0)</f>
        <v>118</v>
      </c>
      <c r="F227" s="1">
        <f t="shared" ref="F227" si="244">IF(D227&gt;=0,B227,E226)</f>
        <v>42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11</v>
      </c>
      <c r="C228" s="1">
        <v>0</v>
      </c>
      <c r="D228" s="27">
        <f t="shared" si="207"/>
        <v>107</v>
      </c>
      <c r="E228" s="1">
        <f t="shared" si="243"/>
        <v>107</v>
      </c>
      <c r="F228" s="1">
        <f t="shared" si="216"/>
        <v>11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20</v>
      </c>
      <c r="C229" s="1">
        <v>0</v>
      </c>
      <c r="D229" s="27">
        <f t="shared" si="207"/>
        <v>87</v>
      </c>
      <c r="E229" s="1">
        <f t="shared" si="215"/>
        <v>87</v>
      </c>
      <c r="F229" s="1">
        <f t="shared" si="216"/>
        <v>20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22</v>
      </c>
      <c r="C230" s="1">
        <v>0</v>
      </c>
      <c r="D230" s="27">
        <f t="shared" si="207"/>
        <v>65</v>
      </c>
      <c r="E230" s="1">
        <f t="shared" si="215"/>
        <v>65</v>
      </c>
      <c r="F230" s="1">
        <f t="shared" si="216"/>
        <v>22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23</v>
      </c>
      <c r="C231" s="1">
        <v>0</v>
      </c>
      <c r="D231" s="27">
        <f t="shared" si="207"/>
        <v>42</v>
      </c>
      <c r="E231" s="1">
        <f t="shared" si="215"/>
        <v>42</v>
      </c>
      <c r="F231" s="1">
        <f t="shared" si="216"/>
        <v>23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13</v>
      </c>
      <c r="C232" s="1">
        <v>0</v>
      </c>
      <c r="D232" s="27">
        <f t="shared" si="207"/>
        <v>29</v>
      </c>
      <c r="E232" s="1">
        <f t="shared" si="215"/>
        <v>29</v>
      </c>
      <c r="F232" s="1">
        <f t="shared" si="216"/>
        <v>13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7</v>
      </c>
      <c r="C233" s="3">
        <f t="shared" ref="C233" si="245">$L$3-D231</f>
        <v>158</v>
      </c>
      <c r="D233" s="27">
        <f t="shared" ref="D233" si="246">D232-B233+C233</f>
        <v>180</v>
      </c>
      <c r="E233" s="3">
        <f t="shared" ref="E233" si="247">IF(D233&gt;0,D232-B233+C233,0)</f>
        <v>180</v>
      </c>
      <c r="F233" s="1">
        <f t="shared" ref="F233" si="248">IF(E231-B232-B233&gt;=0,B233,E232)</f>
        <v>7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21</v>
      </c>
      <c r="C234" s="1">
        <v>0</v>
      </c>
      <c r="D234" s="27">
        <f t="shared" ref="D234" si="249">D233-B234</f>
        <v>159</v>
      </c>
      <c r="E234" s="1">
        <f t="shared" ref="E234:E235" si="250">IF(D234&gt;0,D233-B234,0)</f>
        <v>159</v>
      </c>
      <c r="F234" s="1">
        <f t="shared" ref="F234" si="251">IF(D234&gt;=0,B234,E233)</f>
        <v>21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25</v>
      </c>
      <c r="C235" s="1">
        <v>0</v>
      </c>
      <c r="D235" s="27">
        <f t="shared" si="207"/>
        <v>134</v>
      </c>
      <c r="E235" s="1">
        <f t="shared" si="250"/>
        <v>134</v>
      </c>
      <c r="F235" s="1">
        <f t="shared" si="216"/>
        <v>25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32</v>
      </c>
      <c r="C236" s="1">
        <v>0</v>
      </c>
      <c r="D236" s="27">
        <f t="shared" si="207"/>
        <v>102</v>
      </c>
      <c r="E236" s="1">
        <f t="shared" si="215"/>
        <v>102</v>
      </c>
      <c r="F236" s="1">
        <f t="shared" si="216"/>
        <v>32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10</v>
      </c>
      <c r="C237" s="1">
        <v>0</v>
      </c>
      <c r="D237" s="27">
        <f t="shared" si="207"/>
        <v>92</v>
      </c>
      <c r="E237" s="1">
        <f t="shared" si="215"/>
        <v>92</v>
      </c>
      <c r="F237" s="1">
        <f t="shared" si="216"/>
        <v>10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13</v>
      </c>
      <c r="C238" s="1">
        <v>0</v>
      </c>
      <c r="D238" s="27">
        <f t="shared" si="207"/>
        <v>79</v>
      </c>
      <c r="E238" s="1">
        <f t="shared" si="215"/>
        <v>79</v>
      </c>
      <c r="F238" s="1">
        <f t="shared" si="216"/>
        <v>13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28</v>
      </c>
      <c r="C239" s="1">
        <v>0</v>
      </c>
      <c r="D239" s="27">
        <f t="shared" si="207"/>
        <v>51</v>
      </c>
      <c r="E239" s="1">
        <f t="shared" si="215"/>
        <v>51</v>
      </c>
      <c r="F239" s="1">
        <f t="shared" si="216"/>
        <v>28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18</v>
      </c>
      <c r="C240" s="3">
        <f t="shared" ref="C240" si="252">$L$3-D238</f>
        <v>121</v>
      </c>
      <c r="D240" s="27">
        <f t="shared" ref="D240" si="253">D239-B240+C240</f>
        <v>154</v>
      </c>
      <c r="E240" s="3">
        <f t="shared" ref="E240" si="254">IF(D240&gt;0,D239-B240+C240,0)</f>
        <v>154</v>
      </c>
      <c r="F240" s="1">
        <f t="shared" ref="F240" si="255">IF(E238-B239-B240&gt;=0,B240,E239)</f>
        <v>18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4</v>
      </c>
      <c r="C241" s="1">
        <v>0</v>
      </c>
      <c r="D241" s="27">
        <f t="shared" ref="D241" si="256">D240-B241</f>
        <v>150</v>
      </c>
      <c r="E241" s="1">
        <f t="shared" ref="E241:E242" si="257">IF(D241&gt;0,D240-B241,0)</f>
        <v>150</v>
      </c>
      <c r="F241" s="1">
        <f t="shared" ref="F241" si="258">IF(D241&gt;=0,B241,E240)</f>
        <v>4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16</v>
      </c>
      <c r="C242" s="1">
        <v>0</v>
      </c>
      <c r="D242" s="27">
        <f t="shared" si="207"/>
        <v>134</v>
      </c>
      <c r="E242" s="1">
        <f t="shared" si="257"/>
        <v>134</v>
      </c>
      <c r="F242" s="1">
        <f t="shared" si="216"/>
        <v>16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26</v>
      </c>
      <c r="C243" s="1">
        <v>0</v>
      </c>
      <c r="D243" s="27">
        <f t="shared" si="207"/>
        <v>108</v>
      </c>
      <c r="E243" s="1">
        <f t="shared" si="215"/>
        <v>108</v>
      </c>
      <c r="F243" s="1">
        <f t="shared" si="216"/>
        <v>26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18</v>
      </c>
      <c r="C244" s="1">
        <v>0</v>
      </c>
      <c r="D244" s="27">
        <f t="shared" si="207"/>
        <v>90</v>
      </c>
      <c r="E244" s="1">
        <f t="shared" si="215"/>
        <v>90</v>
      </c>
      <c r="F244" s="1">
        <f t="shared" si="216"/>
        <v>18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29</v>
      </c>
      <c r="C245" s="1">
        <v>0</v>
      </c>
      <c r="D245" s="27">
        <f t="shared" si="207"/>
        <v>61</v>
      </c>
      <c r="E245" s="1">
        <f t="shared" si="215"/>
        <v>61</v>
      </c>
      <c r="F245" s="1">
        <f t="shared" si="216"/>
        <v>29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20</v>
      </c>
      <c r="C246" s="1">
        <v>0</v>
      </c>
      <c r="D246" s="27">
        <f t="shared" si="207"/>
        <v>41</v>
      </c>
      <c r="E246" s="1">
        <f t="shared" si="215"/>
        <v>41</v>
      </c>
      <c r="F246" s="1">
        <f t="shared" si="216"/>
        <v>20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14</v>
      </c>
      <c r="C247" s="3">
        <f t="shared" ref="C247" si="261">$L$3-D245</f>
        <v>139</v>
      </c>
      <c r="D247" s="27">
        <f t="shared" ref="D247" si="262">D246-B247+C247</f>
        <v>166</v>
      </c>
      <c r="E247" s="3">
        <f t="shared" ref="E247" si="263">IF(D247&gt;0,D246-B247+C247,0)</f>
        <v>166</v>
      </c>
      <c r="F247" s="1">
        <f t="shared" ref="F247" si="264">IF(E245-B246-B247&gt;=0,B247,E246)</f>
        <v>14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64D6-D4E7-7C40-A046-3FD89EF73D94}">
  <sheetPr codeName="工作表3"/>
  <dimension ref="A1:W248"/>
  <sheetViews>
    <sheetView zoomScale="70" zoomScaleNormal="70" workbookViewId="0">
      <selection activeCell="I22" sqref="I22"/>
    </sheetView>
  </sheetViews>
  <sheetFormatPr defaultColWidth="10.6640625" defaultRowHeight="16.149999999999999"/>
  <cols>
    <col min="22" max="23" width="10.6640625" style="31"/>
  </cols>
  <sheetData>
    <row r="1" spans="1:23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3">
      <c r="A2" s="1" t="s">
        <v>0</v>
      </c>
      <c r="B2" s="18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  <c r="K2" s="18">
        <v>10</v>
      </c>
      <c r="L2" s="18">
        <v>11</v>
      </c>
      <c r="M2" s="18">
        <v>12</v>
      </c>
      <c r="N2" s="18">
        <v>13</v>
      </c>
      <c r="O2" s="18">
        <v>14</v>
      </c>
      <c r="P2" s="18">
        <v>15</v>
      </c>
      <c r="Q2" s="18">
        <v>16</v>
      </c>
      <c r="R2" s="18">
        <v>17</v>
      </c>
      <c r="S2" s="18">
        <v>18</v>
      </c>
      <c r="T2" s="18">
        <v>19</v>
      </c>
      <c r="U2" s="18">
        <v>20</v>
      </c>
      <c r="V2" s="31" t="s">
        <v>53</v>
      </c>
      <c r="W2" s="31" t="s">
        <v>54</v>
      </c>
    </row>
    <row r="3" spans="1:23">
      <c r="A3" s="19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3">
      <c r="A4" s="19">
        <v>1</v>
      </c>
      <c r="B4" s="1">
        <v>22</v>
      </c>
      <c r="C4" s="1">
        <v>20</v>
      </c>
      <c r="D4" s="1">
        <v>19</v>
      </c>
      <c r="E4" s="1">
        <v>22</v>
      </c>
      <c r="F4" s="1">
        <v>4</v>
      </c>
      <c r="G4" s="1">
        <v>18</v>
      </c>
      <c r="H4" s="1">
        <v>17</v>
      </c>
      <c r="I4" s="1">
        <v>14</v>
      </c>
      <c r="J4" s="1">
        <v>10</v>
      </c>
      <c r="K4" s="1">
        <v>25</v>
      </c>
      <c r="L4" s="1">
        <v>26</v>
      </c>
      <c r="M4" s="1">
        <v>25</v>
      </c>
      <c r="N4" s="1">
        <v>34</v>
      </c>
      <c r="O4" s="1">
        <v>4</v>
      </c>
      <c r="P4" s="1">
        <v>33</v>
      </c>
      <c r="Q4" s="1">
        <v>13</v>
      </c>
      <c r="R4" s="1">
        <v>7</v>
      </c>
      <c r="S4" s="1">
        <v>38</v>
      </c>
      <c r="T4" s="1">
        <v>14</v>
      </c>
      <c r="U4" s="1">
        <v>3</v>
      </c>
      <c r="V4" s="31">
        <f>AVERAGE(B4:U4)</f>
        <v>18.399999999999999</v>
      </c>
      <c r="W4" s="31">
        <f>ROUND(V4,0)</f>
        <v>18</v>
      </c>
    </row>
    <row r="5" spans="1:23">
      <c r="A5" s="19">
        <v>2</v>
      </c>
      <c r="B5" s="1">
        <v>33</v>
      </c>
      <c r="C5" s="1">
        <v>14</v>
      </c>
      <c r="D5" s="1">
        <v>29</v>
      </c>
      <c r="E5" s="1">
        <v>32</v>
      </c>
      <c r="F5" s="1">
        <v>30</v>
      </c>
      <c r="G5" s="1">
        <v>29</v>
      </c>
      <c r="H5" s="1">
        <v>26</v>
      </c>
      <c r="I5" s="1">
        <v>25</v>
      </c>
      <c r="J5" s="1">
        <v>32</v>
      </c>
      <c r="K5" s="1">
        <v>8</v>
      </c>
      <c r="L5" s="1">
        <v>22</v>
      </c>
      <c r="M5" s="1">
        <v>13</v>
      </c>
      <c r="N5" s="1">
        <v>23</v>
      </c>
      <c r="O5" s="1">
        <v>14</v>
      </c>
      <c r="P5" s="1">
        <v>11</v>
      </c>
      <c r="Q5" s="1">
        <v>22</v>
      </c>
      <c r="R5" s="1">
        <v>21</v>
      </c>
      <c r="S5" s="1">
        <v>19</v>
      </c>
      <c r="T5" s="1">
        <v>16</v>
      </c>
      <c r="U5" s="1">
        <v>39</v>
      </c>
      <c r="V5" s="31">
        <f t="shared" ref="V5:V68" si="0">AVERAGE(B5:U5)</f>
        <v>22.9</v>
      </c>
      <c r="W5" s="31">
        <f t="shared" ref="W5:W68" si="1">ROUND(V5,0)</f>
        <v>23</v>
      </c>
    </row>
    <row r="6" spans="1:23">
      <c r="A6" s="19">
        <v>3</v>
      </c>
      <c r="B6" s="1">
        <v>1</v>
      </c>
      <c r="C6" s="1">
        <v>6</v>
      </c>
      <c r="D6" s="1">
        <v>20</v>
      </c>
      <c r="E6" s="1">
        <v>26</v>
      </c>
      <c r="F6" s="1">
        <v>19</v>
      </c>
      <c r="G6" s="1">
        <v>23</v>
      </c>
      <c r="H6" s="1">
        <v>22</v>
      </c>
      <c r="I6" s="1">
        <v>18</v>
      </c>
      <c r="J6" s="1">
        <v>17</v>
      </c>
      <c r="K6" s="1">
        <v>22</v>
      </c>
      <c r="L6" s="1">
        <v>15</v>
      </c>
      <c r="M6" s="1">
        <v>24</v>
      </c>
      <c r="N6" s="1">
        <v>32</v>
      </c>
      <c r="O6" s="1">
        <v>22</v>
      </c>
      <c r="P6" s="1">
        <v>26</v>
      </c>
      <c r="Q6" s="1">
        <v>25</v>
      </c>
      <c r="R6" s="1">
        <v>3</v>
      </c>
      <c r="S6" s="1">
        <v>22</v>
      </c>
      <c r="T6" s="1">
        <v>20</v>
      </c>
      <c r="U6" s="1">
        <v>37</v>
      </c>
      <c r="V6" s="31">
        <f t="shared" si="0"/>
        <v>20</v>
      </c>
      <c r="W6" s="31">
        <f t="shared" si="1"/>
        <v>20</v>
      </c>
    </row>
    <row r="7" spans="1:23">
      <c r="A7" s="19">
        <v>4</v>
      </c>
      <c r="B7" s="1">
        <v>34</v>
      </c>
      <c r="C7" s="1">
        <v>37</v>
      </c>
      <c r="D7" s="1">
        <v>21</v>
      </c>
      <c r="E7" s="1">
        <v>15</v>
      </c>
      <c r="F7" s="1">
        <v>22</v>
      </c>
      <c r="G7" s="1">
        <v>22</v>
      </c>
      <c r="H7" s="1">
        <v>23</v>
      </c>
      <c r="I7" s="1">
        <v>17</v>
      </c>
      <c r="J7" s="1">
        <v>21</v>
      </c>
      <c r="K7" s="1">
        <v>20</v>
      </c>
      <c r="L7" s="1">
        <v>15</v>
      </c>
      <c r="M7" s="1">
        <v>19</v>
      </c>
      <c r="N7" s="1">
        <v>12</v>
      </c>
      <c r="O7" s="1">
        <v>16</v>
      </c>
      <c r="P7" s="1">
        <v>21</v>
      </c>
      <c r="Q7" s="1">
        <v>9</v>
      </c>
      <c r="R7" s="1">
        <v>27</v>
      </c>
      <c r="S7" s="1">
        <v>22</v>
      </c>
      <c r="T7" s="1">
        <v>11</v>
      </c>
      <c r="U7" s="1">
        <v>10</v>
      </c>
      <c r="V7" s="31">
        <f t="shared" si="0"/>
        <v>19.7</v>
      </c>
      <c r="W7" s="31">
        <f t="shared" si="1"/>
        <v>20</v>
      </c>
    </row>
    <row r="8" spans="1:23">
      <c r="A8" s="19">
        <v>5</v>
      </c>
      <c r="B8" s="1">
        <v>27</v>
      </c>
      <c r="C8" s="1">
        <v>22</v>
      </c>
      <c r="D8" s="1">
        <v>17</v>
      </c>
      <c r="E8" s="1">
        <v>12</v>
      </c>
      <c r="F8" s="1">
        <v>21</v>
      </c>
      <c r="G8" s="1">
        <v>28</v>
      </c>
      <c r="H8" s="1">
        <v>18</v>
      </c>
      <c r="I8" s="1">
        <v>21</v>
      </c>
      <c r="J8" s="1">
        <v>32</v>
      </c>
      <c r="K8" s="1">
        <v>26</v>
      </c>
      <c r="L8" s="1">
        <v>20</v>
      </c>
      <c r="M8" s="1">
        <v>22</v>
      </c>
      <c r="N8" s="1">
        <v>21</v>
      </c>
      <c r="O8" s="1">
        <v>22</v>
      </c>
      <c r="P8" s="1">
        <v>27</v>
      </c>
      <c r="Q8" s="1">
        <v>17</v>
      </c>
      <c r="R8" s="1">
        <v>19</v>
      </c>
      <c r="S8" s="1">
        <v>19</v>
      </c>
      <c r="T8" s="1">
        <v>27</v>
      </c>
      <c r="U8" s="1">
        <v>17</v>
      </c>
      <c r="V8" s="31">
        <f t="shared" si="0"/>
        <v>21.75</v>
      </c>
      <c r="W8" s="31">
        <f t="shared" si="1"/>
        <v>22</v>
      </c>
    </row>
    <row r="9" spans="1:23">
      <c r="A9" s="19">
        <v>6</v>
      </c>
      <c r="B9" s="1">
        <v>31</v>
      </c>
      <c r="C9" s="1">
        <v>16</v>
      </c>
      <c r="D9" s="1">
        <v>22</v>
      </c>
      <c r="E9" s="1">
        <v>8</v>
      </c>
      <c r="F9" s="1">
        <v>14</v>
      </c>
      <c r="G9" s="1">
        <v>10</v>
      </c>
      <c r="H9" s="1">
        <v>16</v>
      </c>
      <c r="I9" s="1">
        <v>14</v>
      </c>
      <c r="J9" s="1">
        <v>15</v>
      </c>
      <c r="K9" s="1">
        <v>27</v>
      </c>
      <c r="L9" s="1">
        <v>13</v>
      </c>
      <c r="M9" s="1">
        <v>29</v>
      </c>
      <c r="N9" s="1">
        <v>30</v>
      </c>
      <c r="O9" s="1">
        <v>14</v>
      </c>
      <c r="P9" s="1">
        <v>23</v>
      </c>
      <c r="Q9" s="1">
        <v>13</v>
      </c>
      <c r="R9" s="1">
        <v>14</v>
      </c>
      <c r="S9" s="1">
        <v>21</v>
      </c>
      <c r="T9" s="1">
        <v>34</v>
      </c>
      <c r="U9" s="1">
        <v>33</v>
      </c>
      <c r="V9" s="31">
        <f t="shared" si="0"/>
        <v>19.850000000000001</v>
      </c>
      <c r="W9" s="31">
        <f t="shared" si="1"/>
        <v>20</v>
      </c>
    </row>
    <row r="10" spans="1:23">
      <c r="A10" s="19">
        <v>7</v>
      </c>
      <c r="B10" s="1">
        <v>18</v>
      </c>
      <c r="C10" s="1">
        <v>15</v>
      </c>
      <c r="D10" s="1">
        <v>20</v>
      </c>
      <c r="E10" s="1">
        <v>24</v>
      </c>
      <c r="F10" s="1">
        <v>27</v>
      </c>
      <c r="G10" s="1">
        <v>18</v>
      </c>
      <c r="H10" s="1">
        <v>33</v>
      </c>
      <c r="I10" s="1">
        <v>4</v>
      </c>
      <c r="J10" s="1">
        <v>22</v>
      </c>
      <c r="K10" s="1">
        <v>33</v>
      </c>
      <c r="L10" s="1">
        <v>19</v>
      </c>
      <c r="M10" s="1">
        <v>4</v>
      </c>
      <c r="N10" s="1">
        <v>24</v>
      </c>
      <c r="O10" s="1">
        <v>3</v>
      </c>
      <c r="P10" s="1">
        <v>20</v>
      </c>
      <c r="Q10" s="1">
        <v>21</v>
      </c>
      <c r="R10" s="1">
        <v>18</v>
      </c>
      <c r="S10" s="1">
        <v>26</v>
      </c>
      <c r="T10" s="1">
        <v>19</v>
      </c>
      <c r="U10" s="1">
        <v>27</v>
      </c>
      <c r="V10" s="31">
        <f t="shared" si="0"/>
        <v>19.75</v>
      </c>
      <c r="W10" s="31">
        <f t="shared" si="1"/>
        <v>20</v>
      </c>
    </row>
    <row r="11" spans="1:23">
      <c r="A11" s="19">
        <v>8</v>
      </c>
      <c r="B11" s="1">
        <v>9</v>
      </c>
      <c r="C11" s="1">
        <v>25</v>
      </c>
      <c r="D11" s="1">
        <v>19</v>
      </c>
      <c r="E11" s="1">
        <v>33</v>
      </c>
      <c r="F11" s="1">
        <v>21</v>
      </c>
      <c r="G11" s="1">
        <v>2</v>
      </c>
      <c r="H11" s="1">
        <v>32</v>
      </c>
      <c r="I11" s="1">
        <v>22</v>
      </c>
      <c r="J11" s="1">
        <v>12</v>
      </c>
      <c r="K11" s="1">
        <v>18</v>
      </c>
      <c r="L11" s="1">
        <v>19</v>
      </c>
      <c r="M11" s="1">
        <v>15</v>
      </c>
      <c r="N11" s="1">
        <v>35</v>
      </c>
      <c r="O11" s="1">
        <v>11</v>
      </c>
      <c r="P11" s="1">
        <v>28</v>
      </c>
      <c r="Q11" s="1">
        <v>40</v>
      </c>
      <c r="R11" s="1">
        <v>44</v>
      </c>
      <c r="S11" s="1">
        <v>29</v>
      </c>
      <c r="T11" s="1">
        <v>36</v>
      </c>
      <c r="U11" s="1">
        <v>29</v>
      </c>
      <c r="V11" s="31">
        <f t="shared" si="0"/>
        <v>23.95</v>
      </c>
      <c r="W11" s="31">
        <f t="shared" si="1"/>
        <v>24</v>
      </c>
    </row>
    <row r="12" spans="1:23">
      <c r="A12" s="19">
        <v>9</v>
      </c>
      <c r="B12" s="1">
        <v>29</v>
      </c>
      <c r="C12" s="1">
        <v>40</v>
      </c>
      <c r="D12" s="1">
        <v>17</v>
      </c>
      <c r="E12" s="1">
        <v>34</v>
      </c>
      <c r="F12" s="1">
        <v>36</v>
      </c>
      <c r="G12" s="1">
        <v>11</v>
      </c>
      <c r="H12" s="1">
        <v>19</v>
      </c>
      <c r="I12" s="1">
        <v>28</v>
      </c>
      <c r="J12" s="1">
        <v>36</v>
      </c>
      <c r="K12" s="1">
        <v>29</v>
      </c>
      <c r="L12" s="1">
        <v>18</v>
      </c>
      <c r="M12" s="1">
        <v>17</v>
      </c>
      <c r="N12" s="1">
        <v>28</v>
      </c>
      <c r="O12" s="1">
        <v>25</v>
      </c>
      <c r="P12" s="1">
        <v>22</v>
      </c>
      <c r="Q12" s="1">
        <v>9</v>
      </c>
      <c r="R12" s="1">
        <v>25</v>
      </c>
      <c r="S12" s="1">
        <v>22</v>
      </c>
      <c r="T12" s="1">
        <v>36</v>
      </c>
      <c r="U12" s="1">
        <v>25</v>
      </c>
      <c r="V12" s="31">
        <f t="shared" si="0"/>
        <v>25.3</v>
      </c>
      <c r="W12" s="31">
        <f t="shared" si="1"/>
        <v>25</v>
      </c>
    </row>
    <row r="13" spans="1:23">
      <c r="A13" s="19">
        <v>10</v>
      </c>
      <c r="B13" s="1">
        <v>22</v>
      </c>
      <c r="C13" s="1">
        <v>17</v>
      </c>
      <c r="D13" s="1">
        <v>19</v>
      </c>
      <c r="E13" s="1">
        <v>28</v>
      </c>
      <c r="F13" s="1">
        <v>13</v>
      </c>
      <c r="G13" s="1">
        <v>32</v>
      </c>
      <c r="H13" s="1">
        <v>19</v>
      </c>
      <c r="I13" s="1">
        <v>21</v>
      </c>
      <c r="J13" s="1">
        <v>28</v>
      </c>
      <c r="K13" s="1">
        <v>6</v>
      </c>
      <c r="L13" s="1">
        <v>24</v>
      </c>
      <c r="M13" s="1">
        <v>15</v>
      </c>
      <c r="N13" s="1">
        <v>36</v>
      </c>
      <c r="O13" s="1">
        <v>34</v>
      </c>
      <c r="P13" s="1">
        <v>29</v>
      </c>
      <c r="Q13" s="1">
        <v>17</v>
      </c>
      <c r="R13" s="1">
        <v>4</v>
      </c>
      <c r="S13" s="1">
        <v>27</v>
      </c>
      <c r="T13" s="1">
        <v>15</v>
      </c>
      <c r="U13" s="1">
        <v>27</v>
      </c>
      <c r="V13" s="31">
        <f t="shared" si="0"/>
        <v>21.65</v>
      </c>
      <c r="W13" s="31">
        <f t="shared" si="1"/>
        <v>22</v>
      </c>
    </row>
    <row r="14" spans="1:23">
      <c r="A14" s="19">
        <v>11</v>
      </c>
      <c r="B14" s="1">
        <v>22</v>
      </c>
      <c r="C14" s="1">
        <v>11</v>
      </c>
      <c r="D14" s="1">
        <v>25</v>
      </c>
      <c r="E14" s="1">
        <v>18</v>
      </c>
      <c r="F14" s="1">
        <v>25</v>
      </c>
      <c r="G14" s="1">
        <v>29</v>
      </c>
      <c r="H14" s="1">
        <v>9</v>
      </c>
      <c r="I14" s="1">
        <v>16</v>
      </c>
      <c r="J14" s="1">
        <v>21</v>
      </c>
      <c r="K14" s="1">
        <v>26</v>
      </c>
      <c r="L14" s="1">
        <v>23</v>
      </c>
      <c r="M14" s="1">
        <v>24</v>
      </c>
      <c r="N14" s="1">
        <v>16</v>
      </c>
      <c r="O14" s="1">
        <v>37</v>
      </c>
      <c r="P14" s="1">
        <v>29</v>
      </c>
      <c r="Q14" s="1">
        <v>22</v>
      </c>
      <c r="R14" s="1">
        <v>22</v>
      </c>
      <c r="S14" s="1">
        <v>20</v>
      </c>
      <c r="T14" s="1">
        <v>29</v>
      </c>
      <c r="U14" s="1">
        <v>11</v>
      </c>
      <c r="V14" s="31">
        <f t="shared" si="0"/>
        <v>21.75</v>
      </c>
      <c r="W14" s="31">
        <f t="shared" si="1"/>
        <v>22</v>
      </c>
    </row>
    <row r="15" spans="1:23">
      <c r="A15" s="19">
        <v>12</v>
      </c>
      <c r="B15" s="1">
        <v>32</v>
      </c>
      <c r="C15" s="1">
        <v>23</v>
      </c>
      <c r="D15" s="1">
        <v>26</v>
      </c>
      <c r="E15" s="1">
        <v>21</v>
      </c>
      <c r="F15" s="1">
        <v>25</v>
      </c>
      <c r="G15" s="1">
        <v>16</v>
      </c>
      <c r="H15" s="1">
        <v>22</v>
      </c>
      <c r="I15" s="1">
        <v>24</v>
      </c>
      <c r="J15" s="1">
        <v>35</v>
      </c>
      <c r="K15" s="1">
        <v>28</v>
      </c>
      <c r="L15" s="1">
        <v>13</v>
      </c>
      <c r="M15" s="1">
        <v>10</v>
      </c>
      <c r="N15" s="1">
        <v>32</v>
      </c>
      <c r="O15" s="1">
        <v>28</v>
      </c>
      <c r="P15" s="1">
        <v>21</v>
      </c>
      <c r="Q15" s="1">
        <v>14</v>
      </c>
      <c r="R15" s="1">
        <v>13</v>
      </c>
      <c r="S15" s="1">
        <v>5</v>
      </c>
      <c r="T15" s="1">
        <v>28</v>
      </c>
      <c r="U15" s="1">
        <v>24</v>
      </c>
      <c r="V15" s="31">
        <f t="shared" si="0"/>
        <v>22</v>
      </c>
      <c r="W15" s="31">
        <f t="shared" si="1"/>
        <v>22</v>
      </c>
    </row>
    <row r="16" spans="1:23">
      <c r="A16" s="19">
        <v>13</v>
      </c>
      <c r="B16" s="1">
        <v>21</v>
      </c>
      <c r="C16" s="1">
        <v>17</v>
      </c>
      <c r="D16" s="1">
        <v>22</v>
      </c>
      <c r="E16" s="1">
        <v>8</v>
      </c>
      <c r="F16" s="1">
        <v>19</v>
      </c>
      <c r="G16" s="1">
        <v>38</v>
      </c>
      <c r="H16" s="1">
        <v>17</v>
      </c>
      <c r="I16" s="1">
        <v>7</v>
      </c>
      <c r="J16" s="1">
        <v>19</v>
      </c>
      <c r="K16" s="1">
        <v>16</v>
      </c>
      <c r="L16" s="1">
        <v>19</v>
      </c>
      <c r="M16" s="1">
        <v>15</v>
      </c>
      <c r="N16" s="1">
        <v>17</v>
      </c>
      <c r="O16" s="1">
        <v>26</v>
      </c>
      <c r="P16" s="1">
        <v>19</v>
      </c>
      <c r="Q16" s="1">
        <v>19</v>
      </c>
      <c r="R16" s="1">
        <v>12</v>
      </c>
      <c r="S16" s="1">
        <v>15</v>
      </c>
      <c r="T16" s="1">
        <v>23</v>
      </c>
      <c r="U16" s="1">
        <v>26</v>
      </c>
      <c r="V16" s="31">
        <f t="shared" si="0"/>
        <v>18.75</v>
      </c>
      <c r="W16" s="31">
        <f t="shared" si="1"/>
        <v>19</v>
      </c>
    </row>
    <row r="17" spans="1:23">
      <c r="A17" s="19">
        <v>14</v>
      </c>
      <c r="B17" s="1">
        <v>18</v>
      </c>
      <c r="C17" s="1">
        <v>19</v>
      </c>
      <c r="D17" s="1">
        <v>13</v>
      </c>
      <c r="E17" s="1">
        <v>32</v>
      </c>
      <c r="F17" s="1">
        <v>22</v>
      </c>
      <c r="G17" s="1">
        <v>14</v>
      </c>
      <c r="H17" s="1">
        <v>31</v>
      </c>
      <c r="I17" s="1">
        <v>37</v>
      </c>
      <c r="J17" s="1">
        <v>11</v>
      </c>
      <c r="K17" s="1">
        <v>21</v>
      </c>
      <c r="L17" s="1">
        <v>17</v>
      </c>
      <c r="M17" s="1">
        <v>23</v>
      </c>
      <c r="N17" s="1">
        <v>8</v>
      </c>
      <c r="O17" s="1">
        <v>13</v>
      </c>
      <c r="P17" s="1">
        <v>14</v>
      </c>
      <c r="Q17" s="1">
        <v>12</v>
      </c>
      <c r="R17" s="1">
        <v>13</v>
      </c>
      <c r="S17" s="1">
        <v>15</v>
      </c>
      <c r="T17" s="1">
        <v>27</v>
      </c>
      <c r="U17" s="1">
        <v>16</v>
      </c>
      <c r="V17" s="31">
        <f t="shared" si="0"/>
        <v>18.8</v>
      </c>
      <c r="W17" s="31">
        <f t="shared" si="1"/>
        <v>19</v>
      </c>
    </row>
    <row r="18" spans="1:23">
      <c r="A18" s="19">
        <v>15</v>
      </c>
      <c r="B18" s="1">
        <v>16</v>
      </c>
      <c r="C18" s="1">
        <v>33</v>
      </c>
      <c r="D18" s="1">
        <v>13</v>
      </c>
      <c r="E18" s="1">
        <v>11</v>
      </c>
      <c r="F18" s="1">
        <v>21</v>
      </c>
      <c r="G18" s="1">
        <v>35</v>
      </c>
      <c r="H18" s="1">
        <v>21</v>
      </c>
      <c r="I18" s="1">
        <v>31</v>
      </c>
      <c r="J18" s="1">
        <v>18</v>
      </c>
      <c r="K18" s="1">
        <v>21</v>
      </c>
      <c r="L18" s="1">
        <v>30</v>
      </c>
      <c r="M18" s="1">
        <v>15</v>
      </c>
      <c r="N18" s="1">
        <v>17</v>
      </c>
      <c r="O18" s="1">
        <v>11</v>
      </c>
      <c r="P18" s="1">
        <v>29</v>
      </c>
      <c r="Q18" s="1">
        <v>31</v>
      </c>
      <c r="R18" s="1">
        <v>20</v>
      </c>
      <c r="S18" s="1">
        <v>21</v>
      </c>
      <c r="T18" s="1">
        <v>18</v>
      </c>
      <c r="U18" s="1">
        <v>21</v>
      </c>
      <c r="V18" s="31">
        <f t="shared" si="0"/>
        <v>21.65</v>
      </c>
      <c r="W18" s="31">
        <f t="shared" si="1"/>
        <v>22</v>
      </c>
    </row>
    <row r="19" spans="1:23">
      <c r="A19" s="19">
        <v>16</v>
      </c>
      <c r="B19" s="1">
        <v>22</v>
      </c>
      <c r="C19" s="1">
        <v>23</v>
      </c>
      <c r="D19" s="1">
        <v>1</v>
      </c>
      <c r="E19" s="1">
        <v>28</v>
      </c>
      <c r="F19" s="1">
        <v>28</v>
      </c>
      <c r="G19" s="1">
        <v>24</v>
      </c>
      <c r="H19" s="1">
        <v>21</v>
      </c>
      <c r="I19" s="1">
        <v>18</v>
      </c>
      <c r="J19" s="1">
        <v>33</v>
      </c>
      <c r="K19" s="1">
        <v>5</v>
      </c>
      <c r="L19" s="1">
        <v>11</v>
      </c>
      <c r="M19" s="1">
        <v>18</v>
      </c>
      <c r="N19" s="1">
        <v>31</v>
      </c>
      <c r="O19" s="1">
        <v>30</v>
      </c>
      <c r="P19" s="1">
        <v>23</v>
      </c>
      <c r="Q19" s="1">
        <v>14</v>
      </c>
      <c r="R19" s="1">
        <v>18</v>
      </c>
      <c r="S19" s="1">
        <v>14</v>
      </c>
      <c r="T19" s="1">
        <v>16</v>
      </c>
      <c r="U19" s="1">
        <v>25</v>
      </c>
      <c r="V19" s="31">
        <f t="shared" si="0"/>
        <v>20.149999999999999</v>
      </c>
      <c r="W19" s="31">
        <f t="shared" si="1"/>
        <v>20</v>
      </c>
    </row>
    <row r="20" spans="1:23">
      <c r="A20" s="19">
        <v>17</v>
      </c>
      <c r="B20" s="1">
        <v>23</v>
      </c>
      <c r="C20" s="1">
        <v>27</v>
      </c>
      <c r="D20" s="1">
        <v>13</v>
      </c>
      <c r="E20" s="1">
        <v>17</v>
      </c>
      <c r="F20" s="1">
        <v>31</v>
      </c>
      <c r="G20" s="1">
        <v>24</v>
      </c>
      <c r="H20" s="1">
        <v>28</v>
      </c>
      <c r="I20" s="1">
        <v>17</v>
      </c>
      <c r="J20" s="1">
        <v>19</v>
      </c>
      <c r="K20" s="1">
        <v>11</v>
      </c>
      <c r="L20" s="1">
        <v>33</v>
      </c>
      <c r="M20" s="1">
        <v>17</v>
      </c>
      <c r="N20" s="1">
        <v>9</v>
      </c>
      <c r="O20" s="1">
        <v>11</v>
      </c>
      <c r="P20" s="1">
        <v>33</v>
      </c>
      <c r="Q20" s="1">
        <v>9</v>
      </c>
      <c r="R20" s="1">
        <v>6</v>
      </c>
      <c r="S20" s="1">
        <v>32</v>
      </c>
      <c r="T20" s="1">
        <v>26</v>
      </c>
      <c r="U20" s="1">
        <v>31</v>
      </c>
      <c r="V20" s="31">
        <f t="shared" si="0"/>
        <v>20.85</v>
      </c>
      <c r="W20" s="31">
        <f t="shared" si="1"/>
        <v>21</v>
      </c>
    </row>
    <row r="21" spans="1:23">
      <c r="A21" s="19">
        <v>18</v>
      </c>
      <c r="B21" s="1">
        <v>15</v>
      </c>
      <c r="C21" s="1">
        <v>22</v>
      </c>
      <c r="D21" s="1">
        <v>16</v>
      </c>
      <c r="E21" s="1">
        <v>25</v>
      </c>
      <c r="F21" s="1">
        <v>21</v>
      </c>
      <c r="G21" s="1">
        <v>21</v>
      </c>
      <c r="H21" s="1">
        <v>26</v>
      </c>
      <c r="I21" s="1">
        <v>26</v>
      </c>
      <c r="J21" s="1">
        <v>25</v>
      </c>
      <c r="K21" s="1">
        <v>21</v>
      </c>
      <c r="L21" s="1">
        <v>31</v>
      </c>
      <c r="M21" s="1">
        <v>27</v>
      </c>
      <c r="N21" s="1">
        <v>32</v>
      </c>
      <c r="O21" s="1">
        <v>12</v>
      </c>
      <c r="P21" s="1">
        <v>20</v>
      </c>
      <c r="Q21" s="1">
        <v>16</v>
      </c>
      <c r="R21" s="1">
        <v>26</v>
      </c>
      <c r="S21" s="1">
        <v>13</v>
      </c>
      <c r="T21" s="1">
        <v>26</v>
      </c>
      <c r="U21" s="1">
        <v>29</v>
      </c>
      <c r="V21" s="31">
        <f t="shared" si="0"/>
        <v>22.5</v>
      </c>
      <c r="W21" s="31">
        <f t="shared" si="1"/>
        <v>23</v>
      </c>
    </row>
    <row r="22" spans="1:23">
      <c r="A22" s="19">
        <v>19</v>
      </c>
      <c r="B22" s="1">
        <v>17</v>
      </c>
      <c r="C22" s="1">
        <v>2</v>
      </c>
      <c r="D22" s="1">
        <v>25</v>
      </c>
      <c r="E22" s="1">
        <v>26</v>
      </c>
      <c r="F22" s="1">
        <v>19</v>
      </c>
      <c r="G22" s="1">
        <v>23</v>
      </c>
      <c r="H22" s="1">
        <v>23</v>
      </c>
      <c r="I22" s="1">
        <v>22</v>
      </c>
      <c r="J22" s="1">
        <v>13</v>
      </c>
      <c r="K22" s="1">
        <v>7</v>
      </c>
      <c r="L22" s="1">
        <v>27</v>
      </c>
      <c r="M22" s="1">
        <v>8</v>
      </c>
      <c r="N22" s="1">
        <v>30</v>
      </c>
      <c r="O22" s="1">
        <v>29</v>
      </c>
      <c r="P22" s="1">
        <v>8</v>
      </c>
      <c r="Q22" s="1">
        <v>18</v>
      </c>
      <c r="R22" s="1">
        <v>15</v>
      </c>
      <c r="S22" s="1">
        <v>27</v>
      </c>
      <c r="T22" s="1">
        <v>28</v>
      </c>
      <c r="U22" s="1">
        <v>18</v>
      </c>
      <c r="V22" s="31">
        <f t="shared" si="0"/>
        <v>19.25</v>
      </c>
      <c r="W22" s="31">
        <f t="shared" si="1"/>
        <v>19</v>
      </c>
    </row>
    <row r="23" spans="1:23">
      <c r="A23" s="19">
        <v>20</v>
      </c>
      <c r="B23" s="1">
        <v>28</v>
      </c>
      <c r="C23" s="1">
        <v>2</v>
      </c>
      <c r="D23" s="1">
        <v>4</v>
      </c>
      <c r="E23" s="1">
        <v>17</v>
      </c>
      <c r="F23" s="1">
        <v>3</v>
      </c>
      <c r="G23" s="1">
        <v>16</v>
      </c>
      <c r="H23" s="1">
        <v>12</v>
      </c>
      <c r="I23" s="1">
        <v>19</v>
      </c>
      <c r="J23" s="1">
        <v>9</v>
      </c>
      <c r="K23" s="1">
        <v>21</v>
      </c>
      <c r="L23" s="1">
        <v>21</v>
      </c>
      <c r="M23" s="1">
        <v>19</v>
      </c>
      <c r="N23" s="1">
        <v>27</v>
      </c>
      <c r="O23" s="1">
        <v>11</v>
      </c>
      <c r="P23" s="1">
        <v>26</v>
      </c>
      <c r="Q23" s="1">
        <v>22</v>
      </c>
      <c r="R23" s="1">
        <v>23</v>
      </c>
      <c r="S23" s="1">
        <v>15</v>
      </c>
      <c r="T23" s="1">
        <v>27</v>
      </c>
      <c r="U23" s="1">
        <v>27</v>
      </c>
      <c r="V23" s="31">
        <f t="shared" si="0"/>
        <v>17.45</v>
      </c>
      <c r="W23" s="31">
        <f t="shared" si="1"/>
        <v>17</v>
      </c>
    </row>
    <row r="24" spans="1:23">
      <c r="A24" s="19">
        <v>21</v>
      </c>
      <c r="B24" s="1">
        <v>1</v>
      </c>
      <c r="C24" s="1">
        <v>24</v>
      </c>
      <c r="D24" s="1">
        <v>25</v>
      </c>
      <c r="E24" s="1">
        <v>8</v>
      </c>
      <c r="F24" s="1">
        <v>22</v>
      </c>
      <c r="G24" s="1">
        <v>19</v>
      </c>
      <c r="H24" s="1">
        <v>29</v>
      </c>
      <c r="I24" s="1">
        <v>35</v>
      </c>
      <c r="J24" s="1">
        <v>26</v>
      </c>
      <c r="K24" s="1">
        <v>15</v>
      </c>
      <c r="L24" s="1">
        <v>24</v>
      </c>
      <c r="M24" s="1">
        <v>31</v>
      </c>
      <c r="N24" s="1">
        <v>22</v>
      </c>
      <c r="O24" s="1">
        <v>11</v>
      </c>
      <c r="P24" s="1">
        <v>22</v>
      </c>
      <c r="Q24" s="1">
        <v>9</v>
      </c>
      <c r="R24" s="1">
        <v>19</v>
      </c>
      <c r="S24" s="1">
        <v>14</v>
      </c>
      <c r="T24" s="1">
        <v>3</v>
      </c>
      <c r="U24" s="1">
        <v>28</v>
      </c>
      <c r="V24" s="31">
        <f t="shared" si="0"/>
        <v>19.350000000000001</v>
      </c>
      <c r="W24" s="31">
        <f t="shared" si="1"/>
        <v>19</v>
      </c>
    </row>
    <row r="25" spans="1:23">
      <c r="A25" s="19">
        <v>22</v>
      </c>
      <c r="B25" s="1">
        <v>16</v>
      </c>
      <c r="C25" s="1">
        <v>29</v>
      </c>
      <c r="D25" s="1">
        <v>37</v>
      </c>
      <c r="E25" s="1">
        <v>1</v>
      </c>
      <c r="F25" s="1">
        <v>12</v>
      </c>
      <c r="G25" s="1">
        <v>16</v>
      </c>
      <c r="H25" s="1">
        <v>29</v>
      </c>
      <c r="I25" s="1">
        <v>24</v>
      </c>
      <c r="J25" s="1">
        <v>26</v>
      </c>
      <c r="K25" s="1">
        <v>23</v>
      </c>
      <c r="L25" s="1">
        <v>26</v>
      </c>
      <c r="M25" s="1">
        <v>11</v>
      </c>
      <c r="N25" s="1">
        <v>15</v>
      </c>
      <c r="O25" s="1">
        <v>24</v>
      </c>
      <c r="P25" s="1">
        <v>28</v>
      </c>
      <c r="Q25" s="1">
        <v>24</v>
      </c>
      <c r="R25" s="1">
        <v>29</v>
      </c>
      <c r="S25" s="1">
        <v>41</v>
      </c>
      <c r="T25" s="1">
        <v>17</v>
      </c>
      <c r="U25" s="1">
        <v>15</v>
      </c>
      <c r="V25" s="31">
        <f t="shared" si="0"/>
        <v>22.15</v>
      </c>
      <c r="W25" s="31">
        <f t="shared" si="1"/>
        <v>22</v>
      </c>
    </row>
    <row r="26" spans="1:23">
      <c r="A26" s="19">
        <v>23</v>
      </c>
      <c r="B26" s="1">
        <v>1</v>
      </c>
      <c r="C26" s="1">
        <v>26</v>
      </c>
      <c r="D26" s="1">
        <v>33</v>
      </c>
      <c r="E26" s="1">
        <v>15</v>
      </c>
      <c r="F26" s="1">
        <v>33</v>
      </c>
      <c r="G26" s="1">
        <v>18</v>
      </c>
      <c r="H26" s="1">
        <v>20</v>
      </c>
      <c r="I26" s="1">
        <v>14</v>
      </c>
      <c r="J26" s="1">
        <v>18</v>
      </c>
      <c r="K26" s="1">
        <v>29</v>
      </c>
      <c r="L26" s="1">
        <v>14</v>
      </c>
      <c r="M26" s="1">
        <v>18</v>
      </c>
      <c r="N26" s="1">
        <v>13</v>
      </c>
      <c r="O26" s="1">
        <v>6</v>
      </c>
      <c r="P26" s="1">
        <v>25</v>
      </c>
      <c r="Q26" s="1">
        <v>25</v>
      </c>
      <c r="R26" s="1">
        <v>28</v>
      </c>
      <c r="S26" s="1">
        <v>19</v>
      </c>
      <c r="T26" s="1">
        <v>14</v>
      </c>
      <c r="U26" s="1">
        <v>29</v>
      </c>
      <c r="V26" s="31">
        <f t="shared" si="0"/>
        <v>19.899999999999999</v>
      </c>
      <c r="W26" s="31">
        <f t="shared" si="1"/>
        <v>20</v>
      </c>
    </row>
    <row r="27" spans="1:23">
      <c r="A27" s="19">
        <v>24</v>
      </c>
      <c r="B27" s="1">
        <v>7</v>
      </c>
      <c r="C27" s="1">
        <v>34</v>
      </c>
      <c r="D27" s="1">
        <v>22</v>
      </c>
      <c r="E27" s="1">
        <v>17</v>
      </c>
      <c r="F27" s="1">
        <v>24</v>
      </c>
      <c r="G27" s="1">
        <v>10</v>
      </c>
      <c r="H27" s="1">
        <v>18</v>
      </c>
      <c r="I27" s="1">
        <v>28</v>
      </c>
      <c r="J27" s="1">
        <v>30</v>
      </c>
      <c r="K27" s="1">
        <v>26</v>
      </c>
      <c r="L27" s="1">
        <v>29</v>
      </c>
      <c r="M27" s="1">
        <v>16</v>
      </c>
      <c r="N27" s="1">
        <v>14</v>
      </c>
      <c r="O27" s="1">
        <v>16</v>
      </c>
      <c r="P27" s="1">
        <v>21</v>
      </c>
      <c r="Q27" s="1">
        <v>14</v>
      </c>
      <c r="R27" s="1">
        <v>16</v>
      </c>
      <c r="S27" s="1">
        <v>26</v>
      </c>
      <c r="T27" s="1">
        <v>28</v>
      </c>
      <c r="U27" s="1">
        <v>28</v>
      </c>
      <c r="V27" s="31">
        <f t="shared" si="0"/>
        <v>21.2</v>
      </c>
      <c r="W27" s="31">
        <f t="shared" si="1"/>
        <v>21</v>
      </c>
    </row>
    <row r="28" spans="1:23">
      <c r="A28" s="19">
        <v>25</v>
      </c>
      <c r="B28" s="1">
        <v>16</v>
      </c>
      <c r="C28" s="1">
        <v>25</v>
      </c>
      <c r="D28" s="1">
        <v>42</v>
      </c>
      <c r="E28" s="1">
        <v>15</v>
      </c>
      <c r="F28" s="1">
        <v>14</v>
      </c>
      <c r="G28" s="1">
        <v>30</v>
      </c>
      <c r="H28" s="1">
        <v>27</v>
      </c>
      <c r="I28" s="1">
        <v>22</v>
      </c>
      <c r="J28" s="1">
        <v>8</v>
      </c>
      <c r="K28" s="1">
        <v>17</v>
      </c>
      <c r="L28" s="1">
        <v>27</v>
      </c>
      <c r="M28" s="1">
        <v>5</v>
      </c>
      <c r="N28" s="1">
        <v>19</v>
      </c>
      <c r="O28" s="1">
        <v>31</v>
      </c>
      <c r="P28" s="1">
        <v>23</v>
      </c>
      <c r="Q28" s="1">
        <v>29</v>
      </c>
      <c r="R28" s="1">
        <v>16</v>
      </c>
      <c r="S28" s="1">
        <v>22</v>
      </c>
      <c r="T28" s="1">
        <v>15</v>
      </c>
      <c r="U28" s="1">
        <v>6</v>
      </c>
      <c r="V28" s="31">
        <f t="shared" si="0"/>
        <v>20.45</v>
      </c>
      <c r="W28" s="31">
        <f t="shared" si="1"/>
        <v>20</v>
      </c>
    </row>
    <row r="29" spans="1:23">
      <c r="A29" s="19">
        <v>26</v>
      </c>
      <c r="B29" s="1">
        <v>12</v>
      </c>
      <c r="C29" s="1">
        <v>23</v>
      </c>
      <c r="D29" s="1">
        <v>6</v>
      </c>
      <c r="E29" s="1">
        <v>17</v>
      </c>
      <c r="F29" s="1">
        <v>13</v>
      </c>
      <c r="G29" s="1">
        <v>15</v>
      </c>
      <c r="H29" s="1">
        <v>17</v>
      </c>
      <c r="I29" s="1">
        <v>27</v>
      </c>
      <c r="J29" s="1">
        <v>17</v>
      </c>
      <c r="K29" s="1">
        <v>33</v>
      </c>
      <c r="L29" s="1">
        <v>6</v>
      </c>
      <c r="M29" s="1">
        <v>12</v>
      </c>
      <c r="N29" s="1">
        <v>3</v>
      </c>
      <c r="O29" s="1">
        <v>15</v>
      </c>
      <c r="P29" s="1">
        <v>16</v>
      </c>
      <c r="Q29" s="1">
        <v>25</v>
      </c>
      <c r="R29" s="1">
        <v>11</v>
      </c>
      <c r="S29" s="1">
        <v>23</v>
      </c>
      <c r="T29" s="1">
        <v>21</v>
      </c>
      <c r="U29" s="1">
        <v>21</v>
      </c>
      <c r="V29" s="31">
        <f t="shared" si="0"/>
        <v>16.649999999999999</v>
      </c>
      <c r="W29" s="31">
        <f t="shared" si="1"/>
        <v>17</v>
      </c>
    </row>
    <row r="30" spans="1:23">
      <c r="A30" s="19">
        <v>27</v>
      </c>
      <c r="B30" s="1">
        <v>21</v>
      </c>
      <c r="C30" s="1">
        <v>22</v>
      </c>
      <c r="D30" s="1">
        <v>24</v>
      </c>
      <c r="E30" s="1">
        <v>20</v>
      </c>
      <c r="F30" s="1">
        <v>34</v>
      </c>
      <c r="G30" s="1">
        <v>20</v>
      </c>
      <c r="H30" s="1">
        <v>21</v>
      </c>
      <c r="I30" s="1">
        <v>14</v>
      </c>
      <c r="J30" s="1">
        <v>17</v>
      </c>
      <c r="K30" s="1">
        <v>26</v>
      </c>
      <c r="L30" s="1">
        <v>16</v>
      </c>
      <c r="M30" s="1">
        <v>17</v>
      </c>
      <c r="N30" s="1">
        <v>17</v>
      </c>
      <c r="O30" s="1">
        <v>20</v>
      </c>
      <c r="P30" s="1">
        <v>29</v>
      </c>
      <c r="Q30" s="1">
        <v>29</v>
      </c>
      <c r="R30" s="1">
        <v>25</v>
      </c>
      <c r="S30" s="1">
        <v>22</v>
      </c>
      <c r="T30" s="1">
        <v>15</v>
      </c>
      <c r="U30" s="1">
        <v>31</v>
      </c>
      <c r="V30" s="31">
        <f t="shared" si="0"/>
        <v>22</v>
      </c>
      <c r="W30" s="31">
        <f t="shared" si="1"/>
        <v>22</v>
      </c>
    </row>
    <row r="31" spans="1:23">
      <c r="A31" s="19">
        <v>28</v>
      </c>
      <c r="B31" s="1">
        <v>16</v>
      </c>
      <c r="C31" s="1">
        <v>24</v>
      </c>
      <c r="D31" s="1">
        <v>5</v>
      </c>
      <c r="E31" s="1">
        <v>10</v>
      </c>
      <c r="F31" s="1">
        <v>18</v>
      </c>
      <c r="G31" s="1">
        <v>1</v>
      </c>
      <c r="H31" s="1">
        <v>27</v>
      </c>
      <c r="I31" s="1">
        <v>18</v>
      </c>
      <c r="J31" s="1">
        <v>27</v>
      </c>
      <c r="K31" s="1">
        <v>24</v>
      </c>
      <c r="L31" s="1">
        <v>17</v>
      </c>
      <c r="M31" s="1">
        <v>28</v>
      </c>
      <c r="N31" s="1">
        <v>18</v>
      </c>
      <c r="O31" s="1">
        <v>3</v>
      </c>
      <c r="P31" s="1">
        <v>14</v>
      </c>
      <c r="Q31" s="1">
        <v>21</v>
      </c>
      <c r="R31" s="1">
        <v>22</v>
      </c>
      <c r="S31" s="1">
        <v>13</v>
      </c>
      <c r="T31" s="1">
        <v>15</v>
      </c>
      <c r="U31" s="1">
        <v>12</v>
      </c>
      <c r="V31" s="31">
        <f t="shared" si="0"/>
        <v>16.649999999999999</v>
      </c>
      <c r="W31" s="31">
        <f t="shared" si="1"/>
        <v>17</v>
      </c>
    </row>
    <row r="32" spans="1:23">
      <c r="A32" s="19">
        <v>29</v>
      </c>
      <c r="B32" s="1">
        <v>25</v>
      </c>
      <c r="C32" s="1">
        <v>11</v>
      </c>
      <c r="D32" s="1">
        <v>16</v>
      </c>
      <c r="E32" s="1">
        <v>9</v>
      </c>
      <c r="F32" s="1">
        <v>5</v>
      </c>
      <c r="G32" s="1">
        <v>32</v>
      </c>
      <c r="H32" s="1">
        <v>19</v>
      </c>
      <c r="I32" s="1">
        <v>20</v>
      </c>
      <c r="J32" s="1">
        <v>28</v>
      </c>
      <c r="K32" s="1">
        <v>26</v>
      </c>
      <c r="L32" s="1">
        <v>15</v>
      </c>
      <c r="M32" s="1">
        <v>16</v>
      </c>
      <c r="N32" s="1">
        <v>25</v>
      </c>
      <c r="O32" s="1">
        <v>16</v>
      </c>
      <c r="P32" s="1">
        <v>16</v>
      </c>
      <c r="Q32" s="1">
        <v>28</v>
      </c>
      <c r="R32" s="1">
        <v>24</v>
      </c>
      <c r="S32" s="1">
        <v>24</v>
      </c>
      <c r="T32" s="1">
        <v>5</v>
      </c>
      <c r="U32" s="1">
        <v>20</v>
      </c>
      <c r="V32" s="31">
        <f t="shared" si="0"/>
        <v>19</v>
      </c>
      <c r="W32" s="31">
        <f t="shared" si="1"/>
        <v>19</v>
      </c>
    </row>
    <row r="33" spans="1:23">
      <c r="A33" s="19">
        <v>30</v>
      </c>
      <c r="B33" s="1">
        <v>24</v>
      </c>
      <c r="C33" s="1">
        <v>18</v>
      </c>
      <c r="D33" s="1">
        <v>15</v>
      </c>
      <c r="E33" s="1">
        <v>22</v>
      </c>
      <c r="F33" s="1">
        <v>24</v>
      </c>
      <c r="G33" s="1">
        <v>16</v>
      </c>
      <c r="H33" s="1">
        <v>18</v>
      </c>
      <c r="I33" s="1">
        <v>19</v>
      </c>
      <c r="J33" s="1">
        <v>28</v>
      </c>
      <c r="K33" s="1">
        <v>26</v>
      </c>
      <c r="L33" s="1">
        <v>22</v>
      </c>
      <c r="M33" s="1">
        <v>25</v>
      </c>
      <c r="N33" s="1">
        <v>26</v>
      </c>
      <c r="O33" s="1">
        <v>34</v>
      </c>
      <c r="P33" s="1">
        <v>19</v>
      </c>
      <c r="Q33" s="1">
        <v>19</v>
      </c>
      <c r="R33" s="1">
        <v>30</v>
      </c>
      <c r="S33" s="1">
        <v>16</v>
      </c>
      <c r="T33" s="1">
        <v>25</v>
      </c>
      <c r="U33" s="1">
        <v>10</v>
      </c>
      <c r="V33" s="31">
        <f t="shared" si="0"/>
        <v>21.8</v>
      </c>
      <c r="W33" s="31">
        <f t="shared" si="1"/>
        <v>22</v>
      </c>
    </row>
    <row r="34" spans="1:23">
      <c r="A34" s="19">
        <v>31</v>
      </c>
      <c r="B34" s="1">
        <v>24</v>
      </c>
      <c r="C34" s="1">
        <v>22</v>
      </c>
      <c r="D34" s="1">
        <v>28</v>
      </c>
      <c r="E34" s="1">
        <v>18</v>
      </c>
      <c r="F34" s="1">
        <v>17</v>
      </c>
      <c r="G34" s="1">
        <v>9</v>
      </c>
      <c r="H34" s="1">
        <v>13</v>
      </c>
      <c r="I34" s="1">
        <v>28</v>
      </c>
      <c r="J34" s="1">
        <v>9</v>
      </c>
      <c r="K34" s="1">
        <v>11</v>
      </c>
      <c r="L34" s="1">
        <v>20</v>
      </c>
      <c r="M34" s="1">
        <v>36</v>
      </c>
      <c r="N34" s="1">
        <v>9</v>
      </c>
      <c r="O34" s="1">
        <v>31</v>
      </c>
      <c r="P34" s="1">
        <v>26</v>
      </c>
      <c r="Q34" s="1">
        <v>25</v>
      </c>
      <c r="R34" s="1">
        <v>18</v>
      </c>
      <c r="S34" s="1">
        <v>25</v>
      </c>
      <c r="T34" s="1">
        <v>11</v>
      </c>
      <c r="U34" s="1">
        <v>19</v>
      </c>
      <c r="V34" s="31">
        <f t="shared" si="0"/>
        <v>19.95</v>
      </c>
      <c r="W34" s="31">
        <f t="shared" si="1"/>
        <v>20</v>
      </c>
    </row>
    <row r="35" spans="1:23">
      <c r="A35" s="19">
        <v>32</v>
      </c>
      <c r="B35" s="1">
        <v>17</v>
      </c>
      <c r="C35" s="1">
        <v>24</v>
      </c>
      <c r="D35" s="1">
        <v>10</v>
      </c>
      <c r="E35" s="1">
        <v>14</v>
      </c>
      <c r="F35" s="1">
        <v>19</v>
      </c>
      <c r="G35" s="1">
        <v>26</v>
      </c>
      <c r="H35" s="1">
        <v>20</v>
      </c>
      <c r="I35" s="1">
        <v>22</v>
      </c>
      <c r="J35" s="1">
        <v>14</v>
      </c>
      <c r="K35" s="1">
        <v>37</v>
      </c>
      <c r="L35" s="1">
        <v>16</v>
      </c>
      <c r="M35" s="1">
        <v>29</v>
      </c>
      <c r="N35" s="1">
        <v>23</v>
      </c>
      <c r="O35" s="1">
        <v>9</v>
      </c>
      <c r="P35" s="1">
        <v>23</v>
      </c>
      <c r="Q35" s="1">
        <v>15</v>
      </c>
      <c r="R35" s="1">
        <v>21</v>
      </c>
      <c r="S35" s="1">
        <v>24</v>
      </c>
      <c r="T35" s="1">
        <v>27</v>
      </c>
      <c r="U35" s="1">
        <v>16</v>
      </c>
      <c r="V35" s="31">
        <f t="shared" si="0"/>
        <v>20.3</v>
      </c>
      <c r="W35" s="31">
        <f t="shared" si="1"/>
        <v>20</v>
      </c>
    </row>
    <row r="36" spans="1:23">
      <c r="A36" s="19">
        <v>33</v>
      </c>
      <c r="B36" s="1">
        <v>20</v>
      </c>
      <c r="C36" s="1">
        <v>12</v>
      </c>
      <c r="D36" s="1">
        <v>13</v>
      </c>
      <c r="E36" s="1">
        <v>19</v>
      </c>
      <c r="F36" s="1">
        <v>36</v>
      </c>
      <c r="G36" s="1">
        <v>16</v>
      </c>
      <c r="H36" s="1">
        <v>22</v>
      </c>
      <c r="I36" s="1">
        <v>45</v>
      </c>
      <c r="J36" s="1">
        <v>9</v>
      </c>
      <c r="K36" s="1">
        <v>33</v>
      </c>
      <c r="L36" s="1">
        <v>25</v>
      </c>
      <c r="M36" s="1">
        <v>35</v>
      </c>
      <c r="N36" s="1">
        <v>28</v>
      </c>
      <c r="O36" s="1">
        <v>11</v>
      </c>
      <c r="P36" s="1">
        <v>9</v>
      </c>
      <c r="Q36" s="1">
        <v>19</v>
      </c>
      <c r="R36" s="1">
        <v>31</v>
      </c>
      <c r="S36" s="1">
        <v>1</v>
      </c>
      <c r="T36" s="1">
        <v>31</v>
      </c>
      <c r="U36" s="1">
        <v>12</v>
      </c>
      <c r="V36" s="31">
        <f t="shared" si="0"/>
        <v>21.35</v>
      </c>
      <c r="W36" s="31">
        <f t="shared" si="1"/>
        <v>21</v>
      </c>
    </row>
    <row r="37" spans="1:23">
      <c r="A37" s="19">
        <v>34</v>
      </c>
      <c r="B37" s="1">
        <v>13</v>
      </c>
      <c r="C37" s="1">
        <v>22</v>
      </c>
      <c r="D37" s="1">
        <v>14</v>
      </c>
      <c r="E37" s="1">
        <v>35</v>
      </c>
      <c r="F37" s="1">
        <v>25</v>
      </c>
      <c r="G37" s="1">
        <v>27</v>
      </c>
      <c r="H37" s="1">
        <v>25</v>
      </c>
      <c r="I37" s="1">
        <v>16</v>
      </c>
      <c r="J37" s="1">
        <v>23</v>
      </c>
      <c r="K37" s="1">
        <v>22</v>
      </c>
      <c r="L37" s="1">
        <v>18</v>
      </c>
      <c r="M37" s="1">
        <v>31</v>
      </c>
      <c r="N37" s="1">
        <v>24</v>
      </c>
      <c r="O37" s="1">
        <v>38</v>
      </c>
      <c r="P37" s="1">
        <v>16</v>
      </c>
      <c r="Q37" s="1">
        <v>19</v>
      </c>
      <c r="R37" s="1">
        <v>17</v>
      </c>
      <c r="S37" s="1">
        <v>18</v>
      </c>
      <c r="T37" s="1">
        <v>27</v>
      </c>
      <c r="U37" s="1">
        <v>21</v>
      </c>
      <c r="V37" s="31">
        <f t="shared" si="0"/>
        <v>22.55</v>
      </c>
      <c r="W37" s="31">
        <f t="shared" si="1"/>
        <v>23</v>
      </c>
    </row>
    <row r="38" spans="1:23">
      <c r="A38" s="19">
        <v>35</v>
      </c>
      <c r="B38" s="1">
        <v>30</v>
      </c>
      <c r="C38" s="1">
        <v>21</v>
      </c>
      <c r="D38" s="1">
        <v>24</v>
      </c>
      <c r="E38" s="1">
        <v>27</v>
      </c>
      <c r="F38" s="1">
        <v>8</v>
      </c>
      <c r="G38" s="1">
        <v>22</v>
      </c>
      <c r="H38" s="1">
        <v>2</v>
      </c>
      <c r="I38" s="1">
        <v>21</v>
      </c>
      <c r="J38" s="1">
        <v>10</v>
      </c>
      <c r="K38" s="1">
        <v>15</v>
      </c>
      <c r="L38" s="1">
        <v>3</v>
      </c>
      <c r="M38" s="1">
        <v>7</v>
      </c>
      <c r="N38" s="1">
        <v>20</v>
      </c>
      <c r="O38" s="1">
        <v>35</v>
      </c>
      <c r="P38" s="1">
        <v>7</v>
      </c>
      <c r="Q38" s="1">
        <v>28</v>
      </c>
      <c r="R38" s="1">
        <v>16</v>
      </c>
      <c r="S38" s="1">
        <v>14</v>
      </c>
      <c r="T38" s="1">
        <v>23</v>
      </c>
      <c r="U38" s="1">
        <v>18</v>
      </c>
      <c r="V38" s="31">
        <f t="shared" si="0"/>
        <v>17.55</v>
      </c>
      <c r="W38" s="31">
        <f t="shared" si="1"/>
        <v>18</v>
      </c>
    </row>
    <row r="39" spans="1:23">
      <c r="A39" s="19">
        <v>36</v>
      </c>
      <c r="B39" s="1">
        <v>24</v>
      </c>
      <c r="C39" s="1">
        <v>29</v>
      </c>
      <c r="D39" s="1">
        <v>9</v>
      </c>
      <c r="E39" s="1">
        <v>27</v>
      </c>
      <c r="F39" s="1">
        <v>31</v>
      </c>
      <c r="G39" s="1">
        <v>15</v>
      </c>
      <c r="H39" s="1">
        <v>15</v>
      </c>
      <c r="I39" s="1">
        <v>15</v>
      </c>
      <c r="J39" s="1">
        <v>20</v>
      </c>
      <c r="K39" s="1">
        <v>22</v>
      </c>
      <c r="L39" s="1">
        <v>14</v>
      </c>
      <c r="M39" s="1">
        <v>16</v>
      </c>
      <c r="N39" s="1">
        <v>21</v>
      </c>
      <c r="O39" s="1">
        <v>8</v>
      </c>
      <c r="P39" s="1">
        <v>26</v>
      </c>
      <c r="Q39" s="1">
        <v>32</v>
      </c>
      <c r="R39" s="1">
        <v>31</v>
      </c>
      <c r="S39" s="1">
        <v>7</v>
      </c>
      <c r="T39" s="1">
        <v>23</v>
      </c>
      <c r="U39" s="1">
        <v>24</v>
      </c>
      <c r="V39" s="31">
        <f t="shared" si="0"/>
        <v>20.45</v>
      </c>
      <c r="W39" s="31">
        <f t="shared" si="1"/>
        <v>20</v>
      </c>
    </row>
    <row r="40" spans="1:23">
      <c r="A40" s="19">
        <v>37</v>
      </c>
      <c r="B40" s="1">
        <v>22</v>
      </c>
      <c r="C40" s="1">
        <v>6</v>
      </c>
      <c r="D40" s="1">
        <v>27</v>
      </c>
      <c r="E40" s="1">
        <v>20</v>
      </c>
      <c r="F40" s="1">
        <v>23</v>
      </c>
      <c r="G40" s="1">
        <v>19</v>
      </c>
      <c r="H40" s="1">
        <v>19</v>
      </c>
      <c r="I40" s="1">
        <v>32</v>
      </c>
      <c r="J40" s="1">
        <v>7</v>
      </c>
      <c r="K40" s="1">
        <v>13</v>
      </c>
      <c r="L40" s="1">
        <v>17</v>
      </c>
      <c r="M40" s="1">
        <v>12</v>
      </c>
      <c r="N40" s="1">
        <v>28</v>
      </c>
      <c r="O40" s="1">
        <v>19</v>
      </c>
      <c r="P40" s="1">
        <v>10</v>
      </c>
      <c r="Q40" s="1">
        <v>26</v>
      </c>
      <c r="R40" s="1">
        <v>11</v>
      </c>
      <c r="S40" s="1">
        <v>29</v>
      </c>
      <c r="T40" s="1">
        <v>32</v>
      </c>
      <c r="U40" s="1">
        <v>18</v>
      </c>
      <c r="V40" s="31">
        <f t="shared" si="0"/>
        <v>19.5</v>
      </c>
      <c r="W40" s="31">
        <f t="shared" si="1"/>
        <v>20</v>
      </c>
    </row>
    <row r="41" spans="1:23">
      <c r="A41" s="19">
        <v>38</v>
      </c>
      <c r="B41" s="1">
        <v>10</v>
      </c>
      <c r="C41" s="1">
        <v>14</v>
      </c>
      <c r="D41" s="1">
        <v>14</v>
      </c>
      <c r="E41" s="1">
        <v>22</v>
      </c>
      <c r="F41" s="1">
        <v>33</v>
      </c>
      <c r="G41" s="1">
        <v>21</v>
      </c>
      <c r="H41" s="1">
        <v>35</v>
      </c>
      <c r="I41" s="1">
        <v>17</v>
      </c>
      <c r="J41" s="1">
        <v>21</v>
      </c>
      <c r="K41" s="1">
        <v>16</v>
      </c>
      <c r="L41" s="1">
        <v>21</v>
      </c>
      <c r="M41" s="1">
        <v>13</v>
      </c>
      <c r="N41" s="1">
        <v>8</v>
      </c>
      <c r="O41" s="1">
        <v>30</v>
      </c>
      <c r="P41" s="1">
        <v>19</v>
      </c>
      <c r="Q41" s="1">
        <v>24</v>
      </c>
      <c r="R41" s="1">
        <v>23</v>
      </c>
      <c r="S41" s="1">
        <v>17</v>
      </c>
      <c r="T41" s="1">
        <v>6</v>
      </c>
      <c r="U41" s="1">
        <v>37</v>
      </c>
      <c r="V41" s="31">
        <f t="shared" si="0"/>
        <v>20.05</v>
      </c>
      <c r="W41" s="31">
        <f t="shared" si="1"/>
        <v>20</v>
      </c>
    </row>
    <row r="42" spans="1:23">
      <c r="A42" s="19">
        <v>39</v>
      </c>
      <c r="B42" s="1">
        <v>2</v>
      </c>
      <c r="C42" s="1">
        <v>22</v>
      </c>
      <c r="D42" s="1">
        <v>26</v>
      </c>
      <c r="E42" s="1">
        <v>29</v>
      </c>
      <c r="F42" s="1">
        <v>16</v>
      </c>
      <c r="G42" s="1">
        <v>4</v>
      </c>
      <c r="H42" s="1">
        <v>23</v>
      </c>
      <c r="I42" s="1">
        <v>4</v>
      </c>
      <c r="J42" s="1">
        <v>21</v>
      </c>
      <c r="K42" s="1">
        <v>10</v>
      </c>
      <c r="L42" s="1">
        <v>9</v>
      </c>
      <c r="M42" s="1">
        <v>17</v>
      </c>
      <c r="N42" s="1">
        <v>6</v>
      </c>
      <c r="O42" s="1">
        <v>7</v>
      </c>
      <c r="P42" s="1">
        <v>12</v>
      </c>
      <c r="Q42" s="1">
        <v>15</v>
      </c>
      <c r="R42" s="1">
        <v>27</v>
      </c>
      <c r="S42" s="1">
        <v>18</v>
      </c>
      <c r="T42" s="1">
        <v>20</v>
      </c>
      <c r="U42" s="1">
        <v>21</v>
      </c>
      <c r="V42" s="31">
        <f t="shared" si="0"/>
        <v>15.45</v>
      </c>
      <c r="W42" s="31">
        <f t="shared" si="1"/>
        <v>15</v>
      </c>
    </row>
    <row r="43" spans="1:23">
      <c r="A43" s="19">
        <v>40</v>
      </c>
      <c r="B43" s="1">
        <v>24</v>
      </c>
      <c r="C43" s="1">
        <v>19</v>
      </c>
      <c r="D43" s="1">
        <v>27</v>
      </c>
      <c r="E43" s="1">
        <v>19</v>
      </c>
      <c r="F43" s="1">
        <v>13</v>
      </c>
      <c r="G43" s="1">
        <v>20</v>
      </c>
      <c r="H43" s="1">
        <v>26</v>
      </c>
      <c r="I43" s="1">
        <v>17</v>
      </c>
      <c r="J43" s="1">
        <v>17</v>
      </c>
      <c r="K43" s="1">
        <v>31</v>
      </c>
      <c r="L43" s="1">
        <v>32</v>
      </c>
      <c r="M43" s="1">
        <v>24</v>
      </c>
      <c r="N43" s="1">
        <v>5</v>
      </c>
      <c r="O43" s="1">
        <v>17</v>
      </c>
      <c r="P43" s="1">
        <v>23</v>
      </c>
      <c r="Q43" s="1">
        <v>20</v>
      </c>
      <c r="R43" s="1">
        <v>25</v>
      </c>
      <c r="S43" s="1">
        <v>23</v>
      </c>
      <c r="T43" s="1">
        <v>15</v>
      </c>
      <c r="U43" s="1">
        <v>9</v>
      </c>
      <c r="V43" s="31">
        <f t="shared" si="0"/>
        <v>20.3</v>
      </c>
      <c r="W43" s="31">
        <f t="shared" si="1"/>
        <v>20</v>
      </c>
    </row>
    <row r="44" spans="1:23">
      <c r="A44" s="19">
        <v>41</v>
      </c>
      <c r="B44" s="1">
        <v>16</v>
      </c>
      <c r="C44" s="1">
        <v>13</v>
      </c>
      <c r="D44" s="1">
        <v>4</v>
      </c>
      <c r="E44" s="1">
        <v>15</v>
      </c>
      <c r="F44" s="1">
        <v>18</v>
      </c>
      <c r="G44" s="1">
        <v>14</v>
      </c>
      <c r="H44" s="1">
        <v>13</v>
      </c>
      <c r="I44" s="1">
        <v>28</v>
      </c>
      <c r="J44" s="1">
        <v>34</v>
      </c>
      <c r="K44" s="1">
        <v>17</v>
      </c>
      <c r="L44" s="1">
        <v>10</v>
      </c>
      <c r="M44" s="1">
        <v>15</v>
      </c>
      <c r="N44" s="1">
        <v>33</v>
      </c>
      <c r="O44" s="1">
        <v>19</v>
      </c>
      <c r="P44" s="1">
        <v>12</v>
      </c>
      <c r="Q44" s="1">
        <v>18</v>
      </c>
      <c r="R44" s="1">
        <v>19</v>
      </c>
      <c r="S44" s="1">
        <v>22</v>
      </c>
      <c r="T44" s="1">
        <v>5</v>
      </c>
      <c r="U44" s="1">
        <v>16</v>
      </c>
      <c r="V44" s="31">
        <f t="shared" si="0"/>
        <v>17.05</v>
      </c>
      <c r="W44" s="31">
        <f t="shared" si="1"/>
        <v>17</v>
      </c>
    </row>
    <row r="45" spans="1:23">
      <c r="A45" s="19">
        <v>42</v>
      </c>
      <c r="B45" s="1">
        <v>34</v>
      </c>
      <c r="C45" s="1">
        <v>12</v>
      </c>
      <c r="D45" s="1">
        <v>22</v>
      </c>
      <c r="E45" s="1">
        <v>21</v>
      </c>
      <c r="F45" s="1">
        <v>24</v>
      </c>
      <c r="G45" s="1">
        <v>10</v>
      </c>
      <c r="H45" s="1">
        <v>26</v>
      </c>
      <c r="I45" s="1">
        <v>22</v>
      </c>
      <c r="J45" s="1">
        <v>12</v>
      </c>
      <c r="K45" s="1">
        <v>22</v>
      </c>
      <c r="L45" s="1">
        <v>26</v>
      </c>
      <c r="M45" s="1">
        <v>20</v>
      </c>
      <c r="N45" s="1">
        <v>27</v>
      </c>
      <c r="O45" s="1">
        <v>21</v>
      </c>
      <c r="P45" s="1">
        <v>14</v>
      </c>
      <c r="Q45" s="1">
        <v>35</v>
      </c>
      <c r="R45" s="1">
        <v>20</v>
      </c>
      <c r="S45" s="1">
        <v>20</v>
      </c>
      <c r="T45" s="1">
        <v>23</v>
      </c>
      <c r="U45" s="1">
        <v>29</v>
      </c>
      <c r="V45" s="31">
        <f t="shared" si="0"/>
        <v>22</v>
      </c>
      <c r="W45" s="31">
        <f t="shared" si="1"/>
        <v>22</v>
      </c>
    </row>
    <row r="46" spans="1:23">
      <c r="A46" s="19">
        <v>43</v>
      </c>
      <c r="B46" s="1">
        <v>14</v>
      </c>
      <c r="C46" s="1">
        <v>22</v>
      </c>
      <c r="D46" s="1">
        <v>18</v>
      </c>
      <c r="E46" s="1">
        <v>32</v>
      </c>
      <c r="F46" s="1">
        <v>27</v>
      </c>
      <c r="G46" s="1">
        <v>24</v>
      </c>
      <c r="H46" s="1">
        <v>16</v>
      </c>
      <c r="I46" s="1">
        <v>24</v>
      </c>
      <c r="J46" s="1">
        <v>33</v>
      </c>
      <c r="K46" s="1">
        <v>30</v>
      </c>
      <c r="L46" s="1">
        <v>23</v>
      </c>
      <c r="M46" s="1">
        <v>21</v>
      </c>
      <c r="N46" s="1">
        <v>21</v>
      </c>
      <c r="O46" s="1">
        <v>19</v>
      </c>
      <c r="P46" s="1">
        <v>19</v>
      </c>
      <c r="Q46" s="1">
        <v>23</v>
      </c>
      <c r="R46" s="1">
        <v>12</v>
      </c>
      <c r="S46" s="1">
        <v>15</v>
      </c>
      <c r="T46" s="1">
        <v>6</v>
      </c>
      <c r="U46" s="1">
        <v>30</v>
      </c>
      <c r="V46" s="31">
        <f t="shared" si="0"/>
        <v>21.45</v>
      </c>
      <c r="W46" s="31">
        <f t="shared" si="1"/>
        <v>21</v>
      </c>
    </row>
    <row r="47" spans="1:23">
      <c r="A47" s="19">
        <v>44</v>
      </c>
      <c r="B47" s="1">
        <v>12</v>
      </c>
      <c r="C47" s="1">
        <v>18</v>
      </c>
      <c r="D47" s="1">
        <v>21</v>
      </c>
      <c r="E47" s="1">
        <v>23</v>
      </c>
      <c r="F47" s="1">
        <v>16</v>
      </c>
      <c r="G47" s="1">
        <v>17</v>
      </c>
      <c r="H47" s="1">
        <v>23</v>
      </c>
      <c r="I47" s="1">
        <v>29</v>
      </c>
      <c r="J47" s="1">
        <v>27</v>
      </c>
      <c r="K47" s="1">
        <v>11</v>
      </c>
      <c r="L47" s="1">
        <v>8</v>
      </c>
      <c r="M47" s="1">
        <v>31</v>
      </c>
      <c r="N47" s="1">
        <v>17</v>
      </c>
      <c r="O47" s="1">
        <v>18</v>
      </c>
      <c r="P47" s="1">
        <v>1</v>
      </c>
      <c r="Q47" s="1">
        <v>34</v>
      </c>
      <c r="R47" s="1">
        <v>10</v>
      </c>
      <c r="S47" s="1">
        <v>15</v>
      </c>
      <c r="T47" s="1">
        <v>28</v>
      </c>
      <c r="U47" s="1">
        <v>12</v>
      </c>
      <c r="V47" s="31">
        <f t="shared" si="0"/>
        <v>18.55</v>
      </c>
      <c r="W47" s="31">
        <f t="shared" si="1"/>
        <v>19</v>
      </c>
    </row>
    <row r="48" spans="1:23">
      <c r="A48" s="19">
        <v>45</v>
      </c>
      <c r="B48" s="1">
        <v>24</v>
      </c>
      <c r="C48" s="1">
        <v>25</v>
      </c>
      <c r="D48" s="1">
        <v>27</v>
      </c>
      <c r="E48" s="1">
        <v>32</v>
      </c>
      <c r="F48" s="1">
        <v>26</v>
      </c>
      <c r="G48" s="1">
        <v>29</v>
      </c>
      <c r="H48" s="1">
        <v>1</v>
      </c>
      <c r="I48" s="1">
        <v>27</v>
      </c>
      <c r="J48" s="1">
        <v>27</v>
      </c>
      <c r="K48" s="1">
        <v>6</v>
      </c>
      <c r="L48" s="1">
        <v>35</v>
      </c>
      <c r="M48" s="1">
        <v>5</v>
      </c>
      <c r="N48" s="1">
        <v>29</v>
      </c>
      <c r="O48" s="1">
        <v>20</v>
      </c>
      <c r="P48" s="1">
        <v>24</v>
      </c>
      <c r="Q48" s="1">
        <v>28</v>
      </c>
      <c r="R48" s="1">
        <v>21</v>
      </c>
      <c r="S48" s="1">
        <v>22</v>
      </c>
      <c r="T48" s="1">
        <v>17</v>
      </c>
      <c r="U48" s="1">
        <v>28</v>
      </c>
      <c r="V48" s="31">
        <f t="shared" si="0"/>
        <v>22.65</v>
      </c>
      <c r="W48" s="31">
        <f t="shared" si="1"/>
        <v>23</v>
      </c>
    </row>
    <row r="49" spans="1:23">
      <c r="A49" s="19">
        <v>46</v>
      </c>
      <c r="B49" s="1">
        <v>29</v>
      </c>
      <c r="C49" s="1">
        <v>34</v>
      </c>
      <c r="D49" s="1">
        <v>30</v>
      </c>
      <c r="E49" s="1">
        <v>18</v>
      </c>
      <c r="F49" s="1">
        <v>24</v>
      </c>
      <c r="G49" s="1">
        <v>17</v>
      </c>
      <c r="H49" s="1">
        <v>24</v>
      </c>
      <c r="I49" s="1">
        <v>33</v>
      </c>
      <c r="J49" s="1">
        <v>25</v>
      </c>
      <c r="K49" s="1">
        <v>28</v>
      </c>
      <c r="L49" s="1">
        <v>12</v>
      </c>
      <c r="M49" s="1">
        <v>20</v>
      </c>
      <c r="N49" s="1">
        <v>12</v>
      </c>
      <c r="O49" s="1">
        <v>10</v>
      </c>
      <c r="P49" s="1">
        <v>33</v>
      </c>
      <c r="Q49" s="1">
        <v>21</v>
      </c>
      <c r="R49" s="1">
        <v>7</v>
      </c>
      <c r="S49" s="1">
        <v>26</v>
      </c>
      <c r="T49" s="1">
        <v>22</v>
      </c>
      <c r="U49" s="1">
        <v>13</v>
      </c>
      <c r="V49" s="31">
        <f t="shared" si="0"/>
        <v>21.9</v>
      </c>
      <c r="W49" s="31">
        <f t="shared" si="1"/>
        <v>22</v>
      </c>
    </row>
    <row r="50" spans="1:23">
      <c r="A50" s="19">
        <v>47</v>
      </c>
      <c r="B50" s="1">
        <v>16</v>
      </c>
      <c r="C50" s="1">
        <v>25</v>
      </c>
      <c r="D50" s="1">
        <v>13</v>
      </c>
      <c r="E50" s="1">
        <v>29</v>
      </c>
      <c r="F50" s="1">
        <v>26</v>
      </c>
      <c r="G50" s="1">
        <v>6</v>
      </c>
      <c r="H50" s="1">
        <v>24</v>
      </c>
      <c r="I50" s="1">
        <v>24</v>
      </c>
      <c r="J50" s="1">
        <v>6</v>
      </c>
      <c r="K50" s="1">
        <v>16</v>
      </c>
      <c r="L50" s="1">
        <v>17</v>
      </c>
      <c r="M50" s="1">
        <v>10</v>
      </c>
      <c r="N50" s="1">
        <v>24</v>
      </c>
      <c r="O50" s="1">
        <v>24</v>
      </c>
      <c r="P50" s="1">
        <v>26</v>
      </c>
      <c r="Q50" s="1">
        <v>36</v>
      </c>
      <c r="R50" s="1">
        <v>15</v>
      </c>
      <c r="S50" s="1">
        <v>27</v>
      </c>
      <c r="T50" s="1">
        <v>23</v>
      </c>
      <c r="U50" s="1">
        <v>18</v>
      </c>
      <c r="V50" s="31">
        <f t="shared" si="0"/>
        <v>20.25</v>
      </c>
      <c r="W50" s="31">
        <f t="shared" si="1"/>
        <v>20</v>
      </c>
    </row>
    <row r="51" spans="1:23">
      <c r="A51" s="19">
        <v>48</v>
      </c>
      <c r="B51" s="1">
        <v>24</v>
      </c>
      <c r="C51" s="1">
        <v>21</v>
      </c>
      <c r="D51" s="1">
        <v>15</v>
      </c>
      <c r="E51" s="1">
        <v>18</v>
      </c>
      <c r="F51" s="1">
        <v>18</v>
      </c>
      <c r="G51" s="1">
        <v>21</v>
      </c>
      <c r="H51" s="1">
        <v>26</v>
      </c>
      <c r="I51" s="1">
        <v>35</v>
      </c>
      <c r="J51" s="1">
        <v>29</v>
      </c>
      <c r="K51" s="1">
        <v>25</v>
      </c>
      <c r="L51" s="1">
        <v>27</v>
      </c>
      <c r="M51" s="1">
        <v>17</v>
      </c>
      <c r="N51" s="1">
        <v>28</v>
      </c>
      <c r="O51" s="1">
        <v>31</v>
      </c>
      <c r="P51" s="1">
        <v>6</v>
      </c>
      <c r="Q51" s="1">
        <v>10</v>
      </c>
      <c r="R51" s="1">
        <v>27</v>
      </c>
      <c r="S51" s="1">
        <v>7</v>
      </c>
      <c r="T51" s="1">
        <v>28</v>
      </c>
      <c r="U51" s="1">
        <v>19</v>
      </c>
      <c r="V51" s="31">
        <f t="shared" si="0"/>
        <v>21.6</v>
      </c>
      <c r="W51" s="31">
        <f t="shared" si="1"/>
        <v>22</v>
      </c>
    </row>
    <row r="52" spans="1:23">
      <c r="A52" s="19">
        <v>49</v>
      </c>
      <c r="B52" s="1">
        <v>22</v>
      </c>
      <c r="C52" s="1">
        <v>27</v>
      </c>
      <c r="D52" s="1">
        <v>9</v>
      </c>
      <c r="E52" s="1">
        <v>13</v>
      </c>
      <c r="F52" s="1">
        <v>30</v>
      </c>
      <c r="G52" s="1">
        <v>16</v>
      </c>
      <c r="H52" s="1">
        <v>24</v>
      </c>
      <c r="I52" s="1">
        <v>16</v>
      </c>
      <c r="J52" s="1">
        <v>16</v>
      </c>
      <c r="K52" s="1">
        <v>8</v>
      </c>
      <c r="L52" s="1">
        <v>19</v>
      </c>
      <c r="M52" s="1">
        <v>11</v>
      </c>
      <c r="N52" s="1">
        <v>36</v>
      </c>
      <c r="O52" s="1">
        <v>16</v>
      </c>
      <c r="P52" s="1">
        <v>10</v>
      </c>
      <c r="Q52" s="1">
        <v>20</v>
      </c>
      <c r="R52" s="1">
        <v>12</v>
      </c>
      <c r="S52" s="1">
        <v>22</v>
      </c>
      <c r="T52" s="1">
        <v>31</v>
      </c>
      <c r="U52" s="1">
        <v>11</v>
      </c>
      <c r="V52" s="31">
        <f t="shared" si="0"/>
        <v>18.45</v>
      </c>
      <c r="W52" s="31">
        <f t="shared" si="1"/>
        <v>18</v>
      </c>
    </row>
    <row r="53" spans="1:23">
      <c r="A53" s="19">
        <v>50</v>
      </c>
      <c r="B53" s="1">
        <v>14</v>
      </c>
      <c r="C53" s="1">
        <v>10</v>
      </c>
      <c r="D53" s="1">
        <v>24</v>
      </c>
      <c r="E53" s="1">
        <v>23</v>
      </c>
      <c r="F53" s="1">
        <v>10</v>
      </c>
      <c r="G53" s="1">
        <v>20</v>
      </c>
      <c r="H53" s="1">
        <v>20</v>
      </c>
      <c r="I53" s="1">
        <v>6</v>
      </c>
      <c r="J53" s="1">
        <v>16</v>
      </c>
      <c r="K53" s="1">
        <v>10</v>
      </c>
      <c r="L53" s="1">
        <v>26</v>
      </c>
      <c r="M53" s="1">
        <v>10</v>
      </c>
      <c r="N53" s="1">
        <v>17</v>
      </c>
      <c r="O53" s="1">
        <v>23</v>
      </c>
      <c r="P53" s="1">
        <v>15</v>
      </c>
      <c r="Q53" s="1">
        <v>18</v>
      </c>
      <c r="R53" s="1">
        <v>13</v>
      </c>
      <c r="S53" s="1">
        <v>14</v>
      </c>
      <c r="T53" s="1">
        <v>25</v>
      </c>
      <c r="U53" s="1">
        <v>23</v>
      </c>
      <c r="V53" s="31">
        <f t="shared" si="0"/>
        <v>16.850000000000001</v>
      </c>
      <c r="W53" s="31">
        <f t="shared" si="1"/>
        <v>17</v>
      </c>
    </row>
    <row r="54" spans="1:23">
      <c r="A54" s="19">
        <v>51</v>
      </c>
      <c r="B54" s="1">
        <v>2</v>
      </c>
      <c r="C54" s="1">
        <v>34</v>
      </c>
      <c r="D54" s="1">
        <v>22</v>
      </c>
      <c r="E54" s="1">
        <v>25</v>
      </c>
      <c r="F54" s="1">
        <v>13</v>
      </c>
      <c r="G54" s="1">
        <v>5</v>
      </c>
      <c r="H54" s="1">
        <v>22</v>
      </c>
      <c r="I54" s="1">
        <v>23</v>
      </c>
      <c r="J54" s="1">
        <v>35</v>
      </c>
      <c r="K54" s="1">
        <v>17</v>
      </c>
      <c r="L54" s="1">
        <v>1</v>
      </c>
      <c r="M54" s="1">
        <v>17</v>
      </c>
      <c r="N54" s="1">
        <v>26</v>
      </c>
      <c r="O54" s="1">
        <v>24</v>
      </c>
      <c r="P54" s="1">
        <v>13</v>
      </c>
      <c r="Q54" s="1">
        <v>21</v>
      </c>
      <c r="R54" s="1">
        <v>38</v>
      </c>
      <c r="S54" s="1">
        <v>13</v>
      </c>
      <c r="T54" s="1">
        <v>21</v>
      </c>
      <c r="U54" s="1">
        <v>18</v>
      </c>
      <c r="V54" s="31">
        <f t="shared" si="0"/>
        <v>19.5</v>
      </c>
      <c r="W54" s="31">
        <f t="shared" si="1"/>
        <v>20</v>
      </c>
    </row>
    <row r="55" spans="1:23">
      <c r="A55" s="19">
        <v>52</v>
      </c>
      <c r="B55" s="1">
        <v>14</v>
      </c>
      <c r="C55" s="1">
        <v>14</v>
      </c>
      <c r="D55" s="1">
        <v>29</v>
      </c>
      <c r="E55" s="1">
        <v>17</v>
      </c>
      <c r="F55" s="1">
        <v>21</v>
      </c>
      <c r="G55" s="1">
        <v>16</v>
      </c>
      <c r="H55" s="1">
        <v>37</v>
      </c>
      <c r="I55" s="1">
        <v>19</v>
      </c>
      <c r="J55" s="1">
        <v>23</v>
      </c>
      <c r="K55" s="1">
        <v>10</v>
      </c>
      <c r="L55" s="1">
        <v>16</v>
      </c>
      <c r="M55" s="1">
        <v>16</v>
      </c>
      <c r="N55" s="1">
        <v>14</v>
      </c>
      <c r="O55" s="1">
        <v>15</v>
      </c>
      <c r="P55" s="1">
        <v>9</v>
      </c>
      <c r="Q55" s="1">
        <v>14</v>
      </c>
      <c r="R55" s="1">
        <v>15</v>
      </c>
      <c r="S55" s="1">
        <v>12</v>
      </c>
      <c r="T55" s="1">
        <v>30</v>
      </c>
      <c r="U55" s="1">
        <v>25</v>
      </c>
      <c r="V55" s="31">
        <f t="shared" si="0"/>
        <v>18.3</v>
      </c>
      <c r="W55" s="31">
        <f t="shared" si="1"/>
        <v>18</v>
      </c>
    </row>
    <row r="56" spans="1:23">
      <c r="A56" s="19">
        <v>53</v>
      </c>
      <c r="B56" s="1">
        <v>23</v>
      </c>
      <c r="C56" s="1">
        <v>18</v>
      </c>
      <c r="D56" s="1">
        <v>26</v>
      </c>
      <c r="E56" s="1">
        <v>12</v>
      </c>
      <c r="F56" s="1">
        <v>20</v>
      </c>
      <c r="G56" s="1">
        <v>10</v>
      </c>
      <c r="H56" s="1">
        <v>26</v>
      </c>
      <c r="I56" s="1">
        <v>26</v>
      </c>
      <c r="J56" s="1">
        <v>28</v>
      </c>
      <c r="K56" s="1">
        <v>23</v>
      </c>
      <c r="L56" s="1">
        <v>20</v>
      </c>
      <c r="M56" s="1">
        <v>11</v>
      </c>
      <c r="N56" s="1">
        <v>26</v>
      </c>
      <c r="O56" s="1">
        <v>31</v>
      </c>
      <c r="P56" s="1">
        <v>14</v>
      </c>
      <c r="Q56" s="1">
        <v>32</v>
      </c>
      <c r="R56" s="1">
        <v>1</v>
      </c>
      <c r="S56" s="1">
        <v>11</v>
      </c>
      <c r="T56" s="1">
        <v>14</v>
      </c>
      <c r="U56" s="1">
        <v>16</v>
      </c>
      <c r="V56" s="31">
        <f t="shared" si="0"/>
        <v>19.399999999999999</v>
      </c>
      <c r="W56" s="31">
        <f t="shared" si="1"/>
        <v>19</v>
      </c>
    </row>
    <row r="57" spans="1:23">
      <c r="A57" s="19">
        <v>54</v>
      </c>
      <c r="B57" s="1">
        <v>23</v>
      </c>
      <c r="C57" s="1">
        <v>10</v>
      </c>
      <c r="D57" s="1">
        <v>22</v>
      </c>
      <c r="E57" s="1">
        <v>29</v>
      </c>
      <c r="F57" s="1">
        <v>9</v>
      </c>
      <c r="G57" s="1">
        <v>13</v>
      </c>
      <c r="H57" s="1">
        <v>19</v>
      </c>
      <c r="I57" s="1">
        <v>29</v>
      </c>
      <c r="J57" s="1">
        <v>25</v>
      </c>
      <c r="K57" s="1">
        <v>14</v>
      </c>
      <c r="L57" s="1">
        <v>27</v>
      </c>
      <c r="M57" s="1">
        <v>23</v>
      </c>
      <c r="N57" s="1">
        <v>14</v>
      </c>
      <c r="O57" s="1">
        <v>26</v>
      </c>
      <c r="P57" s="1">
        <v>35</v>
      </c>
      <c r="Q57" s="1">
        <v>22</v>
      </c>
      <c r="R57" s="1">
        <v>19</v>
      </c>
      <c r="S57" s="1">
        <v>37</v>
      </c>
      <c r="T57" s="1">
        <v>15</v>
      </c>
      <c r="U57" s="1">
        <v>6</v>
      </c>
      <c r="V57" s="31">
        <f t="shared" si="0"/>
        <v>20.85</v>
      </c>
      <c r="W57" s="31">
        <f t="shared" si="1"/>
        <v>21</v>
      </c>
    </row>
    <row r="58" spans="1:23">
      <c r="A58" s="19">
        <v>55</v>
      </c>
      <c r="B58" s="1">
        <v>15</v>
      </c>
      <c r="C58" s="1">
        <v>9</v>
      </c>
      <c r="D58" s="1">
        <v>16</v>
      </c>
      <c r="E58" s="1">
        <v>28</v>
      </c>
      <c r="F58" s="1">
        <v>17</v>
      </c>
      <c r="G58" s="1">
        <v>8</v>
      </c>
      <c r="H58" s="1">
        <v>13</v>
      </c>
      <c r="I58" s="1">
        <v>19</v>
      </c>
      <c r="J58" s="1">
        <v>10</v>
      </c>
      <c r="K58" s="1">
        <v>22</v>
      </c>
      <c r="L58" s="1">
        <v>13</v>
      </c>
      <c r="M58" s="1">
        <v>16</v>
      </c>
      <c r="N58" s="1">
        <v>18</v>
      </c>
      <c r="O58" s="1">
        <v>15</v>
      </c>
      <c r="P58" s="1">
        <v>17</v>
      </c>
      <c r="Q58" s="1">
        <v>23</v>
      </c>
      <c r="R58" s="1">
        <v>16</v>
      </c>
      <c r="S58" s="1">
        <v>29</v>
      </c>
      <c r="T58" s="1">
        <v>28</v>
      </c>
      <c r="U58" s="1">
        <v>12</v>
      </c>
      <c r="V58" s="31">
        <f t="shared" si="0"/>
        <v>17.2</v>
      </c>
      <c r="W58" s="31">
        <f t="shared" si="1"/>
        <v>17</v>
      </c>
    </row>
    <row r="59" spans="1:23">
      <c r="A59" s="19">
        <v>56</v>
      </c>
      <c r="B59" s="1">
        <v>24</v>
      </c>
      <c r="C59" s="1">
        <v>21</v>
      </c>
      <c r="D59" s="1">
        <v>20</v>
      </c>
      <c r="E59" s="1">
        <v>32</v>
      </c>
      <c r="F59" s="1">
        <v>27</v>
      </c>
      <c r="G59" s="1">
        <v>3</v>
      </c>
      <c r="H59" s="1">
        <v>35</v>
      </c>
      <c r="I59" s="1">
        <v>25</v>
      </c>
      <c r="J59" s="1">
        <v>26</v>
      </c>
      <c r="K59" s="1">
        <v>24</v>
      </c>
      <c r="L59" s="1">
        <v>13</v>
      </c>
      <c r="M59" s="1">
        <v>14</v>
      </c>
      <c r="N59" s="1">
        <v>36</v>
      </c>
      <c r="O59" s="1">
        <v>23</v>
      </c>
      <c r="P59" s="1">
        <v>17</v>
      </c>
      <c r="Q59" s="1">
        <v>11</v>
      </c>
      <c r="R59" s="1">
        <v>34</v>
      </c>
      <c r="S59" s="1">
        <v>18</v>
      </c>
      <c r="T59" s="1">
        <v>21</v>
      </c>
      <c r="U59" s="1">
        <v>20</v>
      </c>
      <c r="V59" s="31">
        <f t="shared" si="0"/>
        <v>22.2</v>
      </c>
      <c r="W59" s="31">
        <f t="shared" si="1"/>
        <v>22</v>
      </c>
    </row>
    <row r="60" spans="1:23">
      <c r="A60" s="19">
        <v>57</v>
      </c>
      <c r="B60" s="1">
        <v>25</v>
      </c>
      <c r="C60" s="1">
        <v>14</v>
      </c>
      <c r="D60" s="1">
        <v>22</v>
      </c>
      <c r="E60" s="1">
        <v>15</v>
      </c>
      <c r="F60" s="1">
        <v>30</v>
      </c>
      <c r="G60" s="1">
        <v>4</v>
      </c>
      <c r="H60" s="1">
        <v>7</v>
      </c>
      <c r="I60" s="1">
        <v>38</v>
      </c>
      <c r="J60" s="1">
        <v>22</v>
      </c>
      <c r="K60" s="1">
        <v>25</v>
      </c>
      <c r="L60" s="1">
        <v>19</v>
      </c>
      <c r="M60" s="1">
        <v>21</v>
      </c>
      <c r="N60" s="1">
        <v>16</v>
      </c>
      <c r="O60" s="1">
        <v>22</v>
      </c>
      <c r="P60" s="1">
        <v>15</v>
      </c>
      <c r="Q60" s="1">
        <v>17</v>
      </c>
      <c r="R60" s="1">
        <v>13</v>
      </c>
      <c r="S60" s="1">
        <v>19</v>
      </c>
      <c r="T60" s="1">
        <v>13</v>
      </c>
      <c r="U60" s="1">
        <v>15</v>
      </c>
      <c r="V60" s="31">
        <f t="shared" si="0"/>
        <v>18.600000000000001</v>
      </c>
      <c r="W60" s="31">
        <f t="shared" si="1"/>
        <v>19</v>
      </c>
    </row>
    <row r="61" spans="1:23">
      <c r="A61" s="19">
        <v>58</v>
      </c>
      <c r="B61" s="1">
        <v>23</v>
      </c>
      <c r="C61" s="1">
        <v>23</v>
      </c>
      <c r="D61" s="1">
        <v>20</v>
      </c>
      <c r="E61" s="1">
        <v>24</v>
      </c>
      <c r="F61" s="1">
        <v>34</v>
      </c>
      <c r="G61" s="1">
        <v>24</v>
      </c>
      <c r="H61" s="1">
        <v>19</v>
      </c>
      <c r="I61" s="1">
        <v>13</v>
      </c>
      <c r="J61" s="1">
        <v>14</v>
      </c>
      <c r="K61" s="1">
        <v>21</v>
      </c>
      <c r="L61" s="1">
        <v>10</v>
      </c>
      <c r="M61" s="1">
        <v>23</v>
      </c>
      <c r="N61" s="1">
        <v>17</v>
      </c>
      <c r="O61" s="1">
        <v>3</v>
      </c>
      <c r="P61" s="1">
        <v>13</v>
      </c>
      <c r="Q61" s="1">
        <v>33</v>
      </c>
      <c r="R61" s="1">
        <v>21</v>
      </c>
      <c r="S61" s="1">
        <v>19</v>
      </c>
      <c r="T61" s="1">
        <v>14</v>
      </c>
      <c r="U61" s="1">
        <v>14</v>
      </c>
      <c r="V61" s="31">
        <f t="shared" si="0"/>
        <v>19.100000000000001</v>
      </c>
      <c r="W61" s="31">
        <f t="shared" si="1"/>
        <v>19</v>
      </c>
    </row>
    <row r="62" spans="1:23">
      <c r="A62" s="19">
        <v>59</v>
      </c>
      <c r="B62" s="1">
        <v>31</v>
      </c>
      <c r="C62" s="1">
        <v>22</v>
      </c>
      <c r="D62" s="1">
        <v>32</v>
      </c>
      <c r="E62" s="1">
        <v>25</v>
      </c>
      <c r="F62" s="1">
        <v>34</v>
      </c>
      <c r="G62" s="1">
        <v>7</v>
      </c>
      <c r="H62" s="1">
        <v>18</v>
      </c>
      <c r="I62" s="1">
        <v>21</v>
      </c>
      <c r="J62" s="1">
        <v>11</v>
      </c>
      <c r="K62" s="1">
        <v>29</v>
      </c>
      <c r="L62" s="1">
        <v>27</v>
      </c>
      <c r="M62" s="1">
        <v>21</v>
      </c>
      <c r="N62" s="1">
        <v>24</v>
      </c>
      <c r="O62" s="1">
        <v>19</v>
      </c>
      <c r="P62" s="1">
        <v>16</v>
      </c>
      <c r="Q62" s="1">
        <v>27</v>
      </c>
      <c r="R62" s="1">
        <v>14</v>
      </c>
      <c r="S62" s="1">
        <v>37</v>
      </c>
      <c r="T62" s="1">
        <v>18</v>
      </c>
      <c r="U62" s="1">
        <v>27</v>
      </c>
      <c r="V62" s="31">
        <f t="shared" si="0"/>
        <v>23</v>
      </c>
      <c r="W62" s="31">
        <f t="shared" si="1"/>
        <v>23</v>
      </c>
    </row>
    <row r="63" spans="1:23">
      <c r="A63" s="19">
        <v>60</v>
      </c>
      <c r="B63" s="1">
        <v>19</v>
      </c>
      <c r="C63" s="1">
        <v>21</v>
      </c>
      <c r="D63" s="1">
        <v>3</v>
      </c>
      <c r="E63" s="1">
        <v>25</v>
      </c>
      <c r="F63" s="1">
        <v>8</v>
      </c>
      <c r="G63" s="1">
        <v>13</v>
      </c>
      <c r="H63" s="1">
        <v>41</v>
      </c>
      <c r="I63" s="1">
        <v>20</v>
      </c>
      <c r="J63" s="1">
        <v>36</v>
      </c>
      <c r="K63" s="1">
        <v>25</v>
      </c>
      <c r="L63" s="1">
        <v>14</v>
      </c>
      <c r="M63" s="1">
        <v>15</v>
      </c>
      <c r="N63" s="1">
        <v>24</v>
      </c>
      <c r="O63" s="1">
        <v>16</v>
      </c>
      <c r="P63" s="1">
        <v>15</v>
      </c>
      <c r="Q63" s="1">
        <v>20</v>
      </c>
      <c r="R63" s="1">
        <v>22</v>
      </c>
      <c r="S63" s="1">
        <v>19</v>
      </c>
      <c r="T63" s="1">
        <v>12</v>
      </c>
      <c r="U63" s="1">
        <v>29</v>
      </c>
      <c r="V63" s="31">
        <f t="shared" si="0"/>
        <v>19.850000000000001</v>
      </c>
      <c r="W63" s="31">
        <f t="shared" si="1"/>
        <v>20</v>
      </c>
    </row>
    <row r="64" spans="1:23">
      <c r="A64" s="19">
        <v>61</v>
      </c>
      <c r="B64" s="1">
        <v>33</v>
      </c>
      <c r="C64" s="1">
        <v>31</v>
      </c>
      <c r="D64" s="1">
        <v>17</v>
      </c>
      <c r="E64" s="1">
        <v>12</v>
      </c>
      <c r="F64" s="1">
        <v>18</v>
      </c>
      <c r="G64" s="1">
        <v>27</v>
      </c>
      <c r="H64" s="1">
        <v>32</v>
      </c>
      <c r="I64" s="1">
        <v>31</v>
      </c>
      <c r="J64" s="1">
        <v>32</v>
      </c>
      <c r="K64" s="1">
        <v>20</v>
      </c>
      <c r="L64" s="1">
        <v>37</v>
      </c>
      <c r="M64" s="1">
        <v>21</v>
      </c>
      <c r="N64" s="1">
        <v>12</v>
      </c>
      <c r="O64" s="1">
        <v>34</v>
      </c>
      <c r="P64" s="1">
        <v>20</v>
      </c>
      <c r="Q64" s="1">
        <v>14</v>
      </c>
      <c r="R64" s="1">
        <v>16</v>
      </c>
      <c r="S64" s="1">
        <v>30</v>
      </c>
      <c r="T64" s="1">
        <v>1</v>
      </c>
      <c r="U64" s="1">
        <v>19</v>
      </c>
      <c r="V64" s="31">
        <f t="shared" si="0"/>
        <v>22.85</v>
      </c>
      <c r="W64" s="31">
        <f t="shared" si="1"/>
        <v>23</v>
      </c>
    </row>
    <row r="65" spans="1:23">
      <c r="A65" s="19">
        <v>62</v>
      </c>
      <c r="B65" s="1">
        <v>25</v>
      </c>
      <c r="C65" s="1">
        <v>11</v>
      </c>
      <c r="D65" s="1">
        <v>5</v>
      </c>
      <c r="E65" s="1">
        <v>28</v>
      </c>
      <c r="F65" s="1">
        <v>9</v>
      </c>
      <c r="G65" s="1">
        <v>7</v>
      </c>
      <c r="H65" s="1">
        <v>26</v>
      </c>
      <c r="I65" s="1">
        <v>31</v>
      </c>
      <c r="J65" s="1">
        <v>22</v>
      </c>
      <c r="K65" s="1">
        <v>24</v>
      </c>
      <c r="L65" s="1">
        <v>36</v>
      </c>
      <c r="M65" s="1">
        <v>23</v>
      </c>
      <c r="N65" s="1">
        <v>25</v>
      </c>
      <c r="O65" s="1">
        <v>20</v>
      </c>
      <c r="P65" s="1">
        <v>18</v>
      </c>
      <c r="Q65" s="1">
        <v>8</v>
      </c>
      <c r="R65" s="1">
        <v>27</v>
      </c>
      <c r="S65" s="1">
        <v>22</v>
      </c>
      <c r="T65" s="1">
        <v>22</v>
      </c>
      <c r="U65" s="1">
        <v>23</v>
      </c>
      <c r="V65" s="31">
        <f t="shared" si="0"/>
        <v>20.6</v>
      </c>
      <c r="W65" s="31">
        <f t="shared" si="1"/>
        <v>21</v>
      </c>
    </row>
    <row r="66" spans="1:23">
      <c r="A66" s="19">
        <v>63</v>
      </c>
      <c r="B66" s="1">
        <v>21</v>
      </c>
      <c r="C66" s="1">
        <v>26</v>
      </c>
      <c r="D66" s="1">
        <v>32</v>
      </c>
      <c r="E66" s="1">
        <v>23</v>
      </c>
      <c r="F66" s="1">
        <v>2</v>
      </c>
      <c r="G66" s="1">
        <v>13</v>
      </c>
      <c r="H66" s="1">
        <v>24</v>
      </c>
      <c r="I66" s="1">
        <v>7</v>
      </c>
      <c r="J66" s="1">
        <v>12</v>
      </c>
      <c r="K66" s="1">
        <v>33</v>
      </c>
      <c r="L66" s="1">
        <v>37</v>
      </c>
      <c r="M66" s="1">
        <v>22</v>
      </c>
      <c r="N66" s="1">
        <v>16</v>
      </c>
      <c r="O66" s="1">
        <v>8</v>
      </c>
      <c r="P66" s="1">
        <v>14</v>
      </c>
      <c r="Q66" s="1">
        <v>29</v>
      </c>
      <c r="R66" s="1">
        <v>13</v>
      </c>
      <c r="S66" s="1">
        <v>21</v>
      </c>
      <c r="T66" s="1">
        <v>24</v>
      </c>
      <c r="U66" s="1">
        <v>22</v>
      </c>
      <c r="V66" s="31">
        <f t="shared" si="0"/>
        <v>19.95</v>
      </c>
      <c r="W66" s="31">
        <f t="shared" si="1"/>
        <v>20</v>
      </c>
    </row>
    <row r="67" spans="1:23">
      <c r="A67" s="19">
        <v>64</v>
      </c>
      <c r="B67" s="1">
        <v>18</v>
      </c>
      <c r="C67" s="1">
        <v>7</v>
      </c>
      <c r="D67" s="1">
        <v>21</v>
      </c>
      <c r="E67" s="1">
        <v>12</v>
      </c>
      <c r="F67" s="1">
        <v>9</v>
      </c>
      <c r="G67" s="1">
        <v>11</v>
      </c>
      <c r="H67" s="1">
        <v>11</v>
      </c>
      <c r="I67" s="1">
        <v>26</v>
      </c>
      <c r="J67" s="1">
        <v>37</v>
      </c>
      <c r="K67" s="1">
        <v>19</v>
      </c>
      <c r="L67" s="1">
        <v>14</v>
      </c>
      <c r="M67" s="1">
        <v>6</v>
      </c>
      <c r="N67" s="1">
        <v>25</v>
      </c>
      <c r="O67" s="1">
        <v>24</v>
      </c>
      <c r="P67" s="1">
        <v>18</v>
      </c>
      <c r="Q67" s="1">
        <v>17</v>
      </c>
      <c r="R67" s="1">
        <v>9</v>
      </c>
      <c r="S67" s="1">
        <v>25</v>
      </c>
      <c r="T67" s="1">
        <v>17</v>
      </c>
      <c r="U67" s="1">
        <v>26</v>
      </c>
      <c r="V67" s="31">
        <f t="shared" si="0"/>
        <v>17.600000000000001</v>
      </c>
      <c r="W67" s="31">
        <f t="shared" si="1"/>
        <v>18</v>
      </c>
    </row>
    <row r="68" spans="1:23">
      <c r="A68" s="19">
        <v>65</v>
      </c>
      <c r="B68" s="1">
        <v>18</v>
      </c>
      <c r="C68" s="1">
        <v>15</v>
      </c>
      <c r="D68" s="1">
        <v>27</v>
      </c>
      <c r="E68" s="1">
        <v>2</v>
      </c>
      <c r="F68" s="1">
        <v>16</v>
      </c>
      <c r="G68" s="1">
        <v>41</v>
      </c>
      <c r="H68" s="1">
        <v>25</v>
      </c>
      <c r="I68" s="1">
        <v>31</v>
      </c>
      <c r="J68" s="1">
        <v>9</v>
      </c>
      <c r="K68" s="1">
        <v>15</v>
      </c>
      <c r="L68" s="1">
        <v>12</v>
      </c>
      <c r="M68" s="1">
        <v>19</v>
      </c>
      <c r="N68" s="1">
        <v>26</v>
      </c>
      <c r="O68" s="1">
        <v>18</v>
      </c>
      <c r="P68" s="1">
        <v>31</v>
      </c>
      <c r="Q68" s="1">
        <v>15</v>
      </c>
      <c r="R68" s="1">
        <v>23</v>
      </c>
      <c r="S68" s="1">
        <v>27</v>
      </c>
      <c r="T68" s="1">
        <v>33</v>
      </c>
      <c r="U68" s="1">
        <v>25</v>
      </c>
      <c r="V68" s="31">
        <f t="shared" si="0"/>
        <v>21.4</v>
      </c>
      <c r="W68" s="31">
        <f t="shared" si="1"/>
        <v>21</v>
      </c>
    </row>
    <row r="69" spans="1:23">
      <c r="A69" s="19">
        <v>66</v>
      </c>
      <c r="B69" s="1">
        <v>13</v>
      </c>
      <c r="C69" s="1">
        <v>31</v>
      </c>
      <c r="D69" s="1">
        <v>24</v>
      </c>
      <c r="E69" s="1">
        <v>23</v>
      </c>
      <c r="F69" s="1">
        <v>31</v>
      </c>
      <c r="G69" s="1">
        <v>23</v>
      </c>
      <c r="H69" s="1">
        <v>18</v>
      </c>
      <c r="I69" s="1">
        <v>17</v>
      </c>
      <c r="J69" s="1">
        <v>20</v>
      </c>
      <c r="K69" s="1">
        <v>22</v>
      </c>
      <c r="L69" s="1">
        <v>23</v>
      </c>
      <c r="M69" s="1">
        <v>9</v>
      </c>
      <c r="N69" s="1">
        <v>23</v>
      </c>
      <c r="O69" s="1">
        <v>24</v>
      </c>
      <c r="P69" s="1">
        <v>22</v>
      </c>
      <c r="Q69" s="1">
        <v>18</v>
      </c>
      <c r="R69" s="1">
        <v>27</v>
      </c>
      <c r="S69" s="1">
        <v>15</v>
      </c>
      <c r="T69" s="1">
        <v>22</v>
      </c>
      <c r="U69" s="1">
        <v>26</v>
      </c>
      <c r="V69" s="31">
        <f t="shared" ref="V69:V132" si="2">AVERAGE(B69:U69)</f>
        <v>21.55</v>
      </c>
      <c r="W69" s="31">
        <f t="shared" ref="W69:W132" si="3">ROUND(V69,0)</f>
        <v>22</v>
      </c>
    </row>
    <row r="70" spans="1:23">
      <c r="A70" s="19">
        <v>67</v>
      </c>
      <c r="B70" s="1">
        <v>16</v>
      </c>
      <c r="C70" s="1">
        <v>21</v>
      </c>
      <c r="D70" s="1">
        <v>18</v>
      </c>
      <c r="E70" s="1">
        <v>16</v>
      </c>
      <c r="F70" s="1">
        <v>19</v>
      </c>
      <c r="G70" s="1">
        <v>13</v>
      </c>
      <c r="H70" s="1">
        <v>34</v>
      </c>
      <c r="I70" s="1">
        <v>31</v>
      </c>
      <c r="J70" s="1">
        <v>15</v>
      </c>
      <c r="K70" s="1">
        <v>36</v>
      </c>
      <c r="L70" s="1">
        <v>19</v>
      </c>
      <c r="M70" s="1">
        <v>13</v>
      </c>
      <c r="N70" s="1">
        <v>29</v>
      </c>
      <c r="O70" s="1">
        <v>22</v>
      </c>
      <c r="P70" s="1">
        <v>21</v>
      </c>
      <c r="Q70" s="1">
        <v>28</v>
      </c>
      <c r="R70" s="1">
        <v>16</v>
      </c>
      <c r="S70" s="1">
        <v>5</v>
      </c>
      <c r="T70" s="1">
        <v>22</v>
      </c>
      <c r="U70" s="1">
        <v>25</v>
      </c>
      <c r="V70" s="31">
        <f t="shared" si="2"/>
        <v>20.95</v>
      </c>
      <c r="W70" s="31">
        <f t="shared" si="3"/>
        <v>21</v>
      </c>
    </row>
    <row r="71" spans="1:23">
      <c r="A71" s="19">
        <v>68</v>
      </c>
      <c r="B71" s="1">
        <v>17</v>
      </c>
      <c r="C71" s="1">
        <v>34</v>
      </c>
      <c r="D71" s="1">
        <v>12</v>
      </c>
      <c r="E71" s="1">
        <v>37</v>
      </c>
      <c r="F71" s="1">
        <v>32</v>
      </c>
      <c r="G71" s="1">
        <v>9</v>
      </c>
      <c r="H71" s="1">
        <v>23</v>
      </c>
      <c r="I71" s="1">
        <v>15</v>
      </c>
      <c r="J71" s="1">
        <v>12</v>
      </c>
      <c r="K71" s="1">
        <v>19</v>
      </c>
      <c r="L71" s="1">
        <v>20</v>
      </c>
      <c r="M71" s="1">
        <v>23</v>
      </c>
      <c r="N71" s="1">
        <v>27</v>
      </c>
      <c r="O71" s="1">
        <v>20</v>
      </c>
      <c r="P71" s="1">
        <v>17</v>
      </c>
      <c r="Q71" s="1">
        <v>22</v>
      </c>
      <c r="R71" s="1">
        <v>11</v>
      </c>
      <c r="S71" s="1">
        <v>8</v>
      </c>
      <c r="T71" s="1">
        <v>17</v>
      </c>
      <c r="U71" s="1">
        <v>19</v>
      </c>
      <c r="V71" s="31">
        <f t="shared" si="2"/>
        <v>19.7</v>
      </c>
      <c r="W71" s="31">
        <f t="shared" si="3"/>
        <v>20</v>
      </c>
    </row>
    <row r="72" spans="1:23">
      <c r="A72" s="19">
        <v>69</v>
      </c>
      <c r="B72" s="1">
        <v>14</v>
      </c>
      <c r="C72" s="1">
        <v>22</v>
      </c>
      <c r="D72" s="1">
        <v>22</v>
      </c>
      <c r="E72" s="1">
        <v>31</v>
      </c>
      <c r="F72" s="1">
        <v>26</v>
      </c>
      <c r="G72" s="1">
        <v>31</v>
      </c>
      <c r="H72" s="1">
        <v>24</v>
      </c>
      <c r="I72" s="1">
        <v>15</v>
      </c>
      <c r="J72" s="1">
        <v>16</v>
      </c>
      <c r="K72" s="1">
        <v>11</v>
      </c>
      <c r="L72" s="1">
        <v>25</v>
      </c>
      <c r="M72" s="1">
        <v>14</v>
      </c>
      <c r="N72" s="1">
        <v>27</v>
      </c>
      <c r="O72" s="1">
        <v>10</v>
      </c>
      <c r="P72" s="1">
        <v>36</v>
      </c>
      <c r="Q72" s="1">
        <v>20</v>
      </c>
      <c r="R72" s="1">
        <v>17</v>
      </c>
      <c r="S72" s="1">
        <v>15</v>
      </c>
      <c r="T72" s="1">
        <v>12</v>
      </c>
      <c r="U72" s="1">
        <v>11</v>
      </c>
      <c r="V72" s="31">
        <f t="shared" si="2"/>
        <v>19.95</v>
      </c>
      <c r="W72" s="31">
        <f t="shared" si="3"/>
        <v>20</v>
      </c>
    </row>
    <row r="73" spans="1:23">
      <c r="A73" s="19">
        <v>70</v>
      </c>
      <c r="B73" s="1">
        <v>15</v>
      </c>
      <c r="C73" s="1">
        <v>21</v>
      </c>
      <c r="D73" s="1">
        <v>38</v>
      </c>
      <c r="E73" s="1">
        <v>16</v>
      </c>
      <c r="F73" s="1">
        <v>5</v>
      </c>
      <c r="G73" s="1">
        <v>25</v>
      </c>
      <c r="H73" s="1">
        <v>11</v>
      </c>
      <c r="I73" s="1">
        <v>16</v>
      </c>
      <c r="J73" s="1">
        <v>3</v>
      </c>
      <c r="K73" s="1">
        <v>22</v>
      </c>
      <c r="L73" s="1">
        <v>31</v>
      </c>
      <c r="M73" s="1">
        <v>13</v>
      </c>
      <c r="N73" s="1">
        <v>29</v>
      </c>
      <c r="O73" s="1">
        <v>28</v>
      </c>
      <c r="P73" s="1">
        <v>13</v>
      </c>
      <c r="Q73" s="1">
        <v>21</v>
      </c>
      <c r="R73" s="1">
        <v>19</v>
      </c>
      <c r="S73" s="1">
        <v>30</v>
      </c>
      <c r="T73" s="1">
        <v>15</v>
      </c>
      <c r="U73" s="1">
        <v>11</v>
      </c>
      <c r="V73" s="31">
        <f t="shared" si="2"/>
        <v>19.100000000000001</v>
      </c>
      <c r="W73" s="31">
        <f t="shared" si="3"/>
        <v>19</v>
      </c>
    </row>
    <row r="74" spans="1:23">
      <c r="A74" s="19">
        <v>71</v>
      </c>
      <c r="B74" s="1">
        <v>13</v>
      </c>
      <c r="C74" s="1">
        <v>22</v>
      </c>
      <c r="D74" s="1">
        <v>12</v>
      </c>
      <c r="E74" s="1">
        <v>35</v>
      </c>
      <c r="F74" s="1">
        <v>15</v>
      </c>
      <c r="G74" s="1">
        <v>18</v>
      </c>
      <c r="H74" s="1">
        <v>17</v>
      </c>
      <c r="I74" s="1">
        <v>19</v>
      </c>
      <c r="J74" s="1">
        <v>45</v>
      </c>
      <c r="K74" s="1">
        <v>26</v>
      </c>
      <c r="L74" s="1">
        <v>25</v>
      </c>
      <c r="M74" s="1">
        <v>33</v>
      </c>
      <c r="N74" s="1">
        <v>10</v>
      </c>
      <c r="O74" s="1">
        <v>16</v>
      </c>
      <c r="P74" s="1">
        <v>16</v>
      </c>
      <c r="Q74" s="1">
        <v>12</v>
      </c>
      <c r="R74" s="1">
        <v>18</v>
      </c>
      <c r="S74" s="1">
        <v>28</v>
      </c>
      <c r="T74" s="1">
        <v>20</v>
      </c>
      <c r="U74" s="1">
        <v>29</v>
      </c>
      <c r="V74" s="31">
        <f t="shared" si="2"/>
        <v>21.45</v>
      </c>
      <c r="W74" s="31">
        <f t="shared" si="3"/>
        <v>21</v>
      </c>
    </row>
    <row r="75" spans="1:23">
      <c r="A75" s="19">
        <v>72</v>
      </c>
      <c r="B75" s="1">
        <v>27</v>
      </c>
      <c r="C75" s="1">
        <v>12</v>
      </c>
      <c r="D75" s="1">
        <v>21</v>
      </c>
      <c r="E75" s="1">
        <v>26</v>
      </c>
      <c r="F75" s="1">
        <v>16</v>
      </c>
      <c r="G75" s="1">
        <v>8</v>
      </c>
      <c r="H75" s="1">
        <v>7</v>
      </c>
      <c r="I75" s="1">
        <v>26</v>
      </c>
      <c r="J75" s="1">
        <v>13</v>
      </c>
      <c r="K75" s="1">
        <v>29</v>
      </c>
      <c r="L75" s="1">
        <v>23</v>
      </c>
      <c r="M75" s="1">
        <v>22</v>
      </c>
      <c r="N75" s="1">
        <v>10</v>
      </c>
      <c r="O75" s="1">
        <v>24</v>
      </c>
      <c r="P75" s="1">
        <v>19</v>
      </c>
      <c r="Q75" s="1">
        <v>23</v>
      </c>
      <c r="R75" s="1">
        <v>7</v>
      </c>
      <c r="S75" s="1">
        <v>30</v>
      </c>
      <c r="T75" s="1">
        <v>20</v>
      </c>
      <c r="U75" s="1">
        <v>25</v>
      </c>
      <c r="V75" s="31">
        <f t="shared" si="2"/>
        <v>19.399999999999999</v>
      </c>
      <c r="W75" s="31">
        <f t="shared" si="3"/>
        <v>19</v>
      </c>
    </row>
    <row r="76" spans="1:23">
      <c r="A76" s="19">
        <v>73</v>
      </c>
      <c r="B76" s="1">
        <v>12</v>
      </c>
      <c r="C76" s="1">
        <v>21</v>
      </c>
      <c r="D76" s="1">
        <v>22</v>
      </c>
      <c r="E76" s="1">
        <v>14</v>
      </c>
      <c r="F76" s="1">
        <v>13</v>
      </c>
      <c r="G76" s="1">
        <v>37</v>
      </c>
      <c r="H76" s="1">
        <v>4</v>
      </c>
      <c r="I76" s="1">
        <v>23</v>
      </c>
      <c r="J76" s="1">
        <v>32</v>
      </c>
      <c r="K76" s="1">
        <v>25</v>
      </c>
      <c r="L76" s="1">
        <v>13</v>
      </c>
      <c r="M76" s="1">
        <v>27</v>
      </c>
      <c r="N76" s="1">
        <v>27</v>
      </c>
      <c r="O76" s="1">
        <v>33</v>
      </c>
      <c r="P76" s="1">
        <v>30</v>
      </c>
      <c r="Q76" s="1">
        <v>25</v>
      </c>
      <c r="R76" s="1">
        <v>31</v>
      </c>
      <c r="S76" s="1">
        <v>20</v>
      </c>
      <c r="T76" s="1">
        <v>27</v>
      </c>
      <c r="U76" s="1">
        <v>21</v>
      </c>
      <c r="V76" s="31">
        <f t="shared" si="2"/>
        <v>22.85</v>
      </c>
      <c r="W76" s="31">
        <f t="shared" si="3"/>
        <v>23</v>
      </c>
    </row>
    <row r="77" spans="1:23">
      <c r="A77" s="19">
        <v>74</v>
      </c>
      <c r="B77" s="1">
        <v>19</v>
      </c>
      <c r="C77" s="1">
        <v>28</v>
      </c>
      <c r="D77" s="1">
        <v>29</v>
      </c>
      <c r="E77" s="1">
        <v>5</v>
      </c>
      <c r="F77" s="1">
        <v>26</v>
      </c>
      <c r="G77" s="1">
        <v>23</v>
      </c>
      <c r="H77" s="1">
        <v>31</v>
      </c>
      <c r="I77" s="1">
        <v>6</v>
      </c>
      <c r="J77" s="1">
        <v>23</v>
      </c>
      <c r="K77" s="1">
        <v>31</v>
      </c>
      <c r="L77" s="1">
        <v>33</v>
      </c>
      <c r="M77" s="1">
        <v>29</v>
      </c>
      <c r="N77" s="1">
        <v>14</v>
      </c>
      <c r="O77" s="1">
        <v>38</v>
      </c>
      <c r="P77" s="1">
        <v>15</v>
      </c>
      <c r="Q77" s="1">
        <v>23</v>
      </c>
      <c r="R77" s="1">
        <v>21</v>
      </c>
      <c r="S77" s="1">
        <v>12</v>
      </c>
      <c r="T77" s="1">
        <v>22</v>
      </c>
      <c r="U77" s="1">
        <v>15</v>
      </c>
      <c r="V77" s="31">
        <f t="shared" si="2"/>
        <v>22.15</v>
      </c>
      <c r="W77" s="31">
        <f t="shared" si="3"/>
        <v>22</v>
      </c>
    </row>
    <row r="78" spans="1:23">
      <c r="A78" s="19">
        <v>75</v>
      </c>
      <c r="B78" s="1">
        <v>12</v>
      </c>
      <c r="C78" s="1">
        <v>16</v>
      </c>
      <c r="D78" s="1">
        <v>12</v>
      </c>
      <c r="E78" s="1">
        <v>23</v>
      </c>
      <c r="F78" s="1">
        <v>35</v>
      </c>
      <c r="G78" s="1">
        <v>15</v>
      </c>
      <c r="H78" s="1">
        <v>15</v>
      </c>
      <c r="I78" s="1">
        <v>10</v>
      </c>
      <c r="J78" s="1">
        <v>20</v>
      </c>
      <c r="K78" s="1">
        <v>40</v>
      </c>
      <c r="L78" s="1">
        <v>14</v>
      </c>
      <c r="M78" s="1">
        <v>19</v>
      </c>
      <c r="N78" s="1">
        <v>16</v>
      </c>
      <c r="O78" s="1">
        <v>17</v>
      </c>
      <c r="P78" s="1">
        <v>20</v>
      </c>
      <c r="Q78" s="1">
        <v>23</v>
      </c>
      <c r="R78" s="1">
        <v>13</v>
      </c>
      <c r="S78" s="1">
        <v>19</v>
      </c>
      <c r="T78" s="1">
        <v>16</v>
      </c>
      <c r="U78" s="1">
        <v>26</v>
      </c>
      <c r="V78" s="31">
        <f t="shared" si="2"/>
        <v>19.05</v>
      </c>
      <c r="W78" s="31">
        <f t="shared" si="3"/>
        <v>19</v>
      </c>
    </row>
    <row r="79" spans="1:23">
      <c r="A79" s="19">
        <v>76</v>
      </c>
      <c r="B79" s="1">
        <v>15</v>
      </c>
      <c r="C79" s="1">
        <v>16</v>
      </c>
      <c r="D79" s="1">
        <v>26</v>
      </c>
      <c r="E79" s="1">
        <v>36</v>
      </c>
      <c r="F79" s="1">
        <v>21</v>
      </c>
      <c r="G79" s="1">
        <v>30</v>
      </c>
      <c r="H79" s="1">
        <v>32</v>
      </c>
      <c r="I79" s="1">
        <v>32</v>
      </c>
      <c r="J79" s="1">
        <v>19</v>
      </c>
      <c r="K79" s="1">
        <v>25</v>
      </c>
      <c r="L79" s="1">
        <v>36</v>
      </c>
      <c r="M79" s="1">
        <v>26</v>
      </c>
      <c r="N79" s="1">
        <v>24</v>
      </c>
      <c r="O79" s="1">
        <v>36</v>
      </c>
      <c r="P79" s="1">
        <v>24</v>
      </c>
      <c r="Q79" s="1">
        <v>26</v>
      </c>
      <c r="R79" s="1">
        <v>9</v>
      </c>
      <c r="S79" s="1">
        <v>23</v>
      </c>
      <c r="T79" s="1">
        <v>17</v>
      </c>
      <c r="U79" s="1">
        <v>35</v>
      </c>
      <c r="V79" s="31">
        <f t="shared" si="2"/>
        <v>25.4</v>
      </c>
      <c r="W79" s="31">
        <f t="shared" si="3"/>
        <v>25</v>
      </c>
    </row>
    <row r="80" spans="1:23">
      <c r="A80" s="19">
        <v>77</v>
      </c>
      <c r="B80" s="1">
        <v>18</v>
      </c>
      <c r="C80" s="1">
        <v>13</v>
      </c>
      <c r="D80" s="1">
        <v>22</v>
      </c>
      <c r="E80" s="1">
        <v>32</v>
      </c>
      <c r="F80" s="1">
        <v>31</v>
      </c>
      <c r="G80" s="1">
        <v>12</v>
      </c>
      <c r="H80" s="1">
        <v>29</v>
      </c>
      <c r="I80" s="1">
        <v>26</v>
      </c>
      <c r="J80" s="1">
        <v>22</v>
      </c>
      <c r="K80" s="1">
        <v>17</v>
      </c>
      <c r="L80" s="1">
        <v>20</v>
      </c>
      <c r="M80" s="1">
        <v>10</v>
      </c>
      <c r="N80" s="1">
        <v>24</v>
      </c>
      <c r="O80" s="1">
        <v>17</v>
      </c>
      <c r="P80" s="1">
        <v>19</v>
      </c>
      <c r="Q80" s="1">
        <v>16</v>
      </c>
      <c r="R80" s="1">
        <v>27</v>
      </c>
      <c r="S80" s="1">
        <v>41</v>
      </c>
      <c r="T80" s="1">
        <v>22</v>
      </c>
      <c r="U80" s="1">
        <v>27</v>
      </c>
      <c r="V80" s="31">
        <f t="shared" si="2"/>
        <v>22.25</v>
      </c>
      <c r="W80" s="31">
        <f t="shared" si="3"/>
        <v>22</v>
      </c>
    </row>
    <row r="81" spans="1:23">
      <c r="A81" s="19">
        <v>78</v>
      </c>
      <c r="B81" s="1">
        <v>15</v>
      </c>
      <c r="C81" s="1">
        <v>12</v>
      </c>
      <c r="D81" s="1">
        <v>17</v>
      </c>
      <c r="E81" s="1">
        <v>20</v>
      </c>
      <c r="F81" s="1">
        <v>28</v>
      </c>
      <c r="G81" s="1">
        <v>23</v>
      </c>
      <c r="H81" s="1">
        <v>16</v>
      </c>
      <c r="I81" s="1">
        <v>27</v>
      </c>
      <c r="J81" s="1">
        <v>14</v>
      </c>
      <c r="K81" s="1">
        <v>27</v>
      </c>
      <c r="L81" s="1">
        <v>12</v>
      </c>
      <c r="M81" s="1">
        <v>26</v>
      </c>
      <c r="N81" s="1">
        <v>17</v>
      </c>
      <c r="O81" s="1">
        <v>24</v>
      </c>
      <c r="P81" s="1">
        <v>27</v>
      </c>
      <c r="Q81" s="1">
        <v>29</v>
      </c>
      <c r="R81" s="1">
        <v>14</v>
      </c>
      <c r="S81" s="1">
        <v>3</v>
      </c>
      <c r="T81" s="1">
        <v>16</v>
      </c>
      <c r="U81" s="1">
        <v>25</v>
      </c>
      <c r="V81" s="31">
        <f t="shared" si="2"/>
        <v>19.600000000000001</v>
      </c>
      <c r="W81" s="31">
        <f t="shared" si="3"/>
        <v>20</v>
      </c>
    </row>
    <row r="82" spans="1:23">
      <c r="A82" s="19">
        <v>79</v>
      </c>
      <c r="B82" s="1">
        <v>25</v>
      </c>
      <c r="C82" s="1">
        <v>24</v>
      </c>
      <c r="D82" s="1">
        <v>27</v>
      </c>
      <c r="E82" s="1">
        <v>20</v>
      </c>
      <c r="F82" s="1">
        <v>23</v>
      </c>
      <c r="G82" s="1">
        <v>20</v>
      </c>
      <c r="H82" s="1">
        <v>7</v>
      </c>
      <c r="I82" s="1">
        <v>3</v>
      </c>
      <c r="J82" s="1">
        <v>27</v>
      </c>
      <c r="K82" s="1">
        <v>16</v>
      </c>
      <c r="L82" s="1">
        <v>15</v>
      </c>
      <c r="M82" s="1">
        <v>13</v>
      </c>
      <c r="N82" s="1">
        <v>18</v>
      </c>
      <c r="O82" s="1">
        <v>23</v>
      </c>
      <c r="P82" s="1">
        <v>20</v>
      </c>
      <c r="Q82" s="1">
        <v>22</v>
      </c>
      <c r="R82" s="1">
        <v>24</v>
      </c>
      <c r="S82" s="1">
        <v>35</v>
      </c>
      <c r="T82" s="1">
        <v>23</v>
      </c>
      <c r="U82" s="1">
        <v>18</v>
      </c>
      <c r="V82" s="31">
        <f t="shared" si="2"/>
        <v>20.149999999999999</v>
      </c>
      <c r="W82" s="31">
        <f t="shared" si="3"/>
        <v>20</v>
      </c>
    </row>
    <row r="83" spans="1:23">
      <c r="A83" s="19">
        <v>80</v>
      </c>
      <c r="B83" s="1">
        <v>29</v>
      </c>
      <c r="C83" s="1">
        <v>30</v>
      </c>
      <c r="D83" s="1">
        <v>3</v>
      </c>
      <c r="E83" s="1">
        <v>29</v>
      </c>
      <c r="F83" s="1">
        <v>15</v>
      </c>
      <c r="G83" s="1">
        <v>29</v>
      </c>
      <c r="H83" s="1">
        <v>36</v>
      </c>
      <c r="I83" s="1">
        <v>7</v>
      </c>
      <c r="J83" s="1">
        <v>16</v>
      </c>
      <c r="K83" s="1">
        <v>17</v>
      </c>
      <c r="L83" s="1">
        <v>14</v>
      </c>
      <c r="M83" s="1">
        <v>12</v>
      </c>
      <c r="N83" s="1">
        <v>6</v>
      </c>
      <c r="O83" s="1">
        <v>21</v>
      </c>
      <c r="P83" s="1">
        <v>13</v>
      </c>
      <c r="Q83" s="1">
        <v>18</v>
      </c>
      <c r="R83" s="1">
        <v>12</v>
      </c>
      <c r="S83" s="1">
        <v>9</v>
      </c>
      <c r="T83" s="1">
        <v>14</v>
      </c>
      <c r="U83" s="1">
        <v>18</v>
      </c>
      <c r="V83" s="31">
        <f t="shared" si="2"/>
        <v>17.399999999999999</v>
      </c>
      <c r="W83" s="31">
        <f t="shared" si="3"/>
        <v>17</v>
      </c>
    </row>
    <row r="84" spans="1:23">
      <c r="A84" s="19">
        <v>81</v>
      </c>
      <c r="B84" s="1">
        <v>19</v>
      </c>
      <c r="C84" s="1">
        <v>20</v>
      </c>
      <c r="D84" s="1">
        <v>20</v>
      </c>
      <c r="E84" s="1">
        <v>17</v>
      </c>
      <c r="F84" s="1">
        <v>29</v>
      </c>
      <c r="G84" s="1">
        <v>26</v>
      </c>
      <c r="H84" s="1">
        <v>14</v>
      </c>
      <c r="I84" s="1">
        <v>21</v>
      </c>
      <c r="J84" s="1">
        <v>22</v>
      </c>
      <c r="K84" s="1">
        <v>11</v>
      </c>
      <c r="L84" s="1">
        <v>27</v>
      </c>
      <c r="M84" s="1">
        <v>38</v>
      </c>
      <c r="N84" s="1">
        <v>14</v>
      </c>
      <c r="O84" s="1">
        <v>23</v>
      </c>
      <c r="P84" s="1">
        <v>20</v>
      </c>
      <c r="Q84" s="1">
        <v>14</v>
      </c>
      <c r="R84" s="1">
        <v>19</v>
      </c>
      <c r="S84" s="1">
        <v>32</v>
      </c>
      <c r="T84" s="1">
        <v>22</v>
      </c>
      <c r="U84" s="1">
        <v>17</v>
      </c>
      <c r="V84" s="31">
        <f t="shared" si="2"/>
        <v>21.25</v>
      </c>
      <c r="W84" s="31">
        <f t="shared" si="3"/>
        <v>21</v>
      </c>
    </row>
    <row r="85" spans="1:23">
      <c r="A85" s="19">
        <v>82</v>
      </c>
      <c r="B85" s="1">
        <v>17</v>
      </c>
      <c r="C85" s="1">
        <v>20</v>
      </c>
      <c r="D85" s="1">
        <v>13</v>
      </c>
      <c r="E85" s="1">
        <v>15</v>
      </c>
      <c r="F85" s="1">
        <v>24</v>
      </c>
      <c r="G85" s="1">
        <v>9</v>
      </c>
      <c r="H85" s="1">
        <v>12</v>
      </c>
      <c r="I85" s="1">
        <v>32</v>
      </c>
      <c r="J85" s="1">
        <v>15</v>
      </c>
      <c r="K85" s="1">
        <v>28</v>
      </c>
      <c r="L85" s="1">
        <v>15</v>
      </c>
      <c r="M85" s="1">
        <v>16</v>
      </c>
      <c r="N85" s="1">
        <v>26</v>
      </c>
      <c r="O85" s="1">
        <v>27</v>
      </c>
      <c r="P85" s="1">
        <v>39</v>
      </c>
      <c r="Q85" s="1">
        <v>20</v>
      </c>
      <c r="R85" s="1">
        <v>17</v>
      </c>
      <c r="S85" s="1">
        <v>22</v>
      </c>
      <c r="T85" s="1">
        <v>10</v>
      </c>
      <c r="U85" s="1">
        <v>2</v>
      </c>
      <c r="V85" s="31">
        <f t="shared" si="2"/>
        <v>18.95</v>
      </c>
      <c r="W85" s="31">
        <f t="shared" si="3"/>
        <v>19</v>
      </c>
    </row>
    <row r="86" spans="1:23">
      <c r="A86" s="19">
        <v>83</v>
      </c>
      <c r="B86" s="1">
        <v>23</v>
      </c>
      <c r="C86" s="1">
        <v>5</v>
      </c>
      <c r="D86" s="1">
        <v>32</v>
      </c>
      <c r="E86" s="1">
        <v>27</v>
      </c>
      <c r="F86" s="1">
        <v>19</v>
      </c>
      <c r="G86" s="1">
        <v>29</v>
      </c>
      <c r="H86" s="1">
        <v>23</v>
      </c>
      <c r="I86" s="1">
        <v>18</v>
      </c>
      <c r="J86" s="1">
        <v>7</v>
      </c>
      <c r="K86" s="1">
        <v>25</v>
      </c>
      <c r="L86" s="1">
        <v>23</v>
      </c>
      <c r="M86" s="1">
        <v>12</v>
      </c>
      <c r="N86" s="1">
        <v>24</v>
      </c>
      <c r="O86" s="1">
        <v>15</v>
      </c>
      <c r="P86" s="1">
        <v>22</v>
      </c>
      <c r="Q86" s="1">
        <v>5</v>
      </c>
      <c r="R86" s="1">
        <v>1</v>
      </c>
      <c r="S86" s="1">
        <v>9</v>
      </c>
      <c r="T86" s="1">
        <v>4</v>
      </c>
      <c r="U86" s="1">
        <v>21</v>
      </c>
      <c r="V86" s="31">
        <f t="shared" si="2"/>
        <v>17.2</v>
      </c>
      <c r="W86" s="31">
        <f t="shared" si="3"/>
        <v>17</v>
      </c>
    </row>
    <row r="87" spans="1:23">
      <c r="A87" s="19">
        <v>84</v>
      </c>
      <c r="B87" s="1">
        <v>21</v>
      </c>
      <c r="C87" s="1">
        <v>10</v>
      </c>
      <c r="D87" s="1">
        <v>23</v>
      </c>
      <c r="E87" s="1">
        <v>22</v>
      </c>
      <c r="F87" s="1">
        <v>21</v>
      </c>
      <c r="G87" s="1">
        <v>26</v>
      </c>
      <c r="H87" s="1">
        <v>14</v>
      </c>
      <c r="I87" s="1">
        <v>29</v>
      </c>
      <c r="J87" s="1">
        <v>6</v>
      </c>
      <c r="K87" s="1">
        <v>19</v>
      </c>
      <c r="L87" s="1">
        <v>22</v>
      </c>
      <c r="M87" s="1">
        <v>9</v>
      </c>
      <c r="N87" s="1">
        <v>20</v>
      </c>
      <c r="O87" s="1">
        <v>3</v>
      </c>
      <c r="P87" s="1">
        <v>15</v>
      </c>
      <c r="Q87" s="1">
        <v>29</v>
      </c>
      <c r="R87" s="1">
        <v>22</v>
      </c>
      <c r="S87" s="1">
        <v>22</v>
      </c>
      <c r="T87" s="1">
        <v>27</v>
      </c>
      <c r="U87" s="1">
        <v>21</v>
      </c>
      <c r="V87" s="31">
        <f t="shared" si="2"/>
        <v>19.05</v>
      </c>
      <c r="W87" s="31">
        <f t="shared" si="3"/>
        <v>19</v>
      </c>
    </row>
    <row r="88" spans="1:23">
      <c r="A88" s="19">
        <v>85</v>
      </c>
      <c r="B88" s="1">
        <v>24</v>
      </c>
      <c r="C88" s="1">
        <v>22</v>
      </c>
      <c r="D88" s="1">
        <v>20</v>
      </c>
      <c r="E88" s="1">
        <v>22</v>
      </c>
      <c r="F88" s="1">
        <v>33</v>
      </c>
      <c r="G88" s="1">
        <v>20</v>
      </c>
      <c r="H88" s="1">
        <v>37</v>
      </c>
      <c r="I88" s="1">
        <v>17</v>
      </c>
      <c r="J88" s="1">
        <v>13</v>
      </c>
      <c r="K88" s="1">
        <v>20</v>
      </c>
      <c r="L88" s="1">
        <v>6</v>
      </c>
      <c r="M88" s="1">
        <v>30</v>
      </c>
      <c r="N88" s="1">
        <v>17</v>
      </c>
      <c r="O88" s="1">
        <v>10</v>
      </c>
      <c r="P88" s="1">
        <v>17</v>
      </c>
      <c r="Q88" s="1">
        <v>30</v>
      </c>
      <c r="R88" s="1">
        <v>28</v>
      </c>
      <c r="S88" s="1">
        <v>16</v>
      </c>
      <c r="T88" s="1">
        <v>10</v>
      </c>
      <c r="U88" s="1">
        <v>18</v>
      </c>
      <c r="V88" s="31">
        <f t="shared" si="2"/>
        <v>20.5</v>
      </c>
      <c r="W88" s="31">
        <f t="shared" si="3"/>
        <v>21</v>
      </c>
    </row>
    <row r="89" spans="1:23">
      <c r="A89" s="19">
        <v>86</v>
      </c>
      <c r="B89" s="1">
        <v>25</v>
      </c>
      <c r="C89" s="1">
        <v>16</v>
      </c>
      <c r="D89" s="1">
        <v>22</v>
      </c>
      <c r="E89" s="1">
        <v>26</v>
      </c>
      <c r="F89" s="1">
        <v>21</v>
      </c>
      <c r="G89" s="1">
        <v>25</v>
      </c>
      <c r="H89" s="1">
        <v>10</v>
      </c>
      <c r="I89" s="1">
        <v>25</v>
      </c>
      <c r="J89" s="1">
        <v>28</v>
      </c>
      <c r="K89" s="1">
        <v>31</v>
      </c>
      <c r="L89" s="1">
        <v>23</v>
      </c>
      <c r="M89" s="1">
        <v>13</v>
      </c>
      <c r="N89" s="1">
        <v>18</v>
      </c>
      <c r="O89" s="1">
        <v>9</v>
      </c>
      <c r="P89" s="1">
        <v>13</v>
      </c>
      <c r="Q89" s="1">
        <v>17</v>
      </c>
      <c r="R89" s="1">
        <v>31</v>
      </c>
      <c r="S89" s="1">
        <v>1</v>
      </c>
      <c r="T89" s="1">
        <v>22</v>
      </c>
      <c r="U89" s="1">
        <v>8</v>
      </c>
      <c r="V89" s="31">
        <f t="shared" si="2"/>
        <v>19.2</v>
      </c>
      <c r="W89" s="31">
        <f t="shared" si="3"/>
        <v>19</v>
      </c>
    </row>
    <row r="90" spans="1:23">
      <c r="A90" s="19">
        <v>87</v>
      </c>
      <c r="B90" s="1">
        <v>18</v>
      </c>
      <c r="C90" s="1">
        <v>20</v>
      </c>
      <c r="D90" s="1">
        <v>25</v>
      </c>
      <c r="E90" s="1">
        <v>20</v>
      </c>
      <c r="F90" s="1">
        <v>11</v>
      </c>
      <c r="G90" s="1">
        <v>8</v>
      </c>
      <c r="H90" s="1">
        <v>23</v>
      </c>
      <c r="I90" s="1">
        <v>14</v>
      </c>
      <c r="J90" s="1">
        <v>27</v>
      </c>
      <c r="K90" s="1">
        <v>17</v>
      </c>
      <c r="L90" s="1">
        <v>19</v>
      </c>
      <c r="M90" s="1">
        <v>24</v>
      </c>
      <c r="N90" s="1">
        <v>23</v>
      </c>
      <c r="O90" s="1">
        <v>20</v>
      </c>
      <c r="P90" s="1">
        <v>30</v>
      </c>
      <c r="Q90" s="1">
        <v>22</v>
      </c>
      <c r="R90" s="1">
        <v>25</v>
      </c>
      <c r="S90" s="1">
        <v>29</v>
      </c>
      <c r="T90" s="1">
        <v>15</v>
      </c>
      <c r="U90" s="1">
        <v>12</v>
      </c>
      <c r="V90" s="31">
        <f t="shared" si="2"/>
        <v>20.100000000000001</v>
      </c>
      <c r="W90" s="31">
        <f t="shared" si="3"/>
        <v>20</v>
      </c>
    </row>
    <row r="91" spans="1:23">
      <c r="A91" s="19">
        <v>88</v>
      </c>
      <c r="B91" s="1">
        <v>18</v>
      </c>
      <c r="C91" s="1">
        <v>16</v>
      </c>
      <c r="D91" s="1">
        <v>27</v>
      </c>
      <c r="E91" s="1">
        <v>31</v>
      </c>
      <c r="F91" s="1">
        <v>9</v>
      </c>
      <c r="G91" s="1">
        <v>23</v>
      </c>
      <c r="H91" s="1">
        <v>17</v>
      </c>
      <c r="I91" s="1">
        <v>5</v>
      </c>
      <c r="J91" s="1">
        <v>22</v>
      </c>
      <c r="K91" s="1">
        <v>18</v>
      </c>
      <c r="L91" s="1">
        <v>19</v>
      </c>
      <c r="M91" s="1">
        <v>10</v>
      </c>
      <c r="N91" s="1">
        <v>15</v>
      </c>
      <c r="O91" s="1">
        <v>18</v>
      </c>
      <c r="P91" s="1">
        <v>27</v>
      </c>
      <c r="Q91" s="1">
        <v>14</v>
      </c>
      <c r="R91" s="1">
        <v>20</v>
      </c>
      <c r="S91" s="1">
        <v>16</v>
      </c>
      <c r="T91" s="1">
        <v>24</v>
      </c>
      <c r="U91" s="1">
        <v>23</v>
      </c>
      <c r="V91" s="31">
        <f t="shared" si="2"/>
        <v>18.600000000000001</v>
      </c>
      <c r="W91" s="31">
        <f t="shared" si="3"/>
        <v>19</v>
      </c>
    </row>
    <row r="92" spans="1:23">
      <c r="A92" s="19">
        <v>89</v>
      </c>
      <c r="B92" s="1">
        <v>25</v>
      </c>
      <c r="C92" s="1">
        <v>19</v>
      </c>
      <c r="D92" s="1">
        <v>17</v>
      </c>
      <c r="E92" s="1">
        <v>25</v>
      </c>
      <c r="F92" s="1">
        <v>26</v>
      </c>
      <c r="G92" s="1">
        <v>29</v>
      </c>
      <c r="H92" s="1">
        <v>27</v>
      </c>
      <c r="I92" s="1">
        <v>20</v>
      </c>
      <c r="J92" s="1">
        <v>22</v>
      </c>
      <c r="K92" s="1">
        <v>29</v>
      </c>
      <c r="L92" s="1">
        <v>28</v>
      </c>
      <c r="M92" s="1">
        <v>30</v>
      </c>
      <c r="N92" s="1">
        <v>22</v>
      </c>
      <c r="O92" s="1">
        <v>31</v>
      </c>
      <c r="P92" s="1">
        <v>15</v>
      </c>
      <c r="Q92" s="1">
        <v>28</v>
      </c>
      <c r="R92" s="1">
        <v>15</v>
      </c>
      <c r="S92" s="1">
        <v>27</v>
      </c>
      <c r="T92" s="1">
        <v>20</v>
      </c>
      <c r="U92" s="1">
        <v>19</v>
      </c>
      <c r="V92" s="31">
        <f t="shared" si="2"/>
        <v>23.7</v>
      </c>
      <c r="W92" s="31">
        <f t="shared" si="3"/>
        <v>24</v>
      </c>
    </row>
    <row r="93" spans="1:23">
      <c r="A93" s="19">
        <v>90</v>
      </c>
      <c r="B93" s="1">
        <v>13</v>
      </c>
      <c r="C93" s="1">
        <v>15</v>
      </c>
      <c r="D93" s="1">
        <v>19</v>
      </c>
      <c r="E93" s="1">
        <v>24</v>
      </c>
      <c r="F93" s="1">
        <v>22</v>
      </c>
      <c r="G93" s="1">
        <v>28</v>
      </c>
      <c r="H93" s="1">
        <v>39</v>
      </c>
      <c r="I93" s="1">
        <v>31</v>
      </c>
      <c r="J93" s="1">
        <v>31</v>
      </c>
      <c r="K93" s="1">
        <v>15</v>
      </c>
      <c r="L93" s="1">
        <v>28</v>
      </c>
      <c r="M93" s="1">
        <v>17</v>
      </c>
      <c r="N93" s="1">
        <v>14</v>
      </c>
      <c r="O93" s="1">
        <v>16</v>
      </c>
      <c r="P93" s="1">
        <v>20</v>
      </c>
      <c r="Q93" s="1">
        <v>28</v>
      </c>
      <c r="R93" s="1">
        <v>13</v>
      </c>
      <c r="S93" s="1">
        <v>17</v>
      </c>
      <c r="T93" s="1">
        <v>31</v>
      </c>
      <c r="U93" s="1">
        <v>22</v>
      </c>
      <c r="V93" s="31">
        <f t="shared" si="2"/>
        <v>22.15</v>
      </c>
      <c r="W93" s="31">
        <f t="shared" si="3"/>
        <v>22</v>
      </c>
    </row>
    <row r="94" spans="1:23">
      <c r="A94" s="19">
        <v>91</v>
      </c>
      <c r="B94" s="1">
        <v>16</v>
      </c>
      <c r="C94" s="1">
        <v>14</v>
      </c>
      <c r="D94" s="1">
        <v>24</v>
      </c>
      <c r="E94" s="1">
        <v>18</v>
      </c>
      <c r="F94" s="1">
        <v>29</v>
      </c>
      <c r="G94" s="1">
        <v>6</v>
      </c>
      <c r="H94" s="1">
        <v>24</v>
      </c>
      <c r="I94" s="1">
        <v>22</v>
      </c>
      <c r="J94" s="1">
        <v>14</v>
      </c>
      <c r="K94" s="1">
        <v>7</v>
      </c>
      <c r="L94" s="1">
        <v>6</v>
      </c>
      <c r="M94" s="1">
        <v>28</v>
      </c>
      <c r="N94" s="1">
        <v>11</v>
      </c>
      <c r="O94" s="1">
        <v>14</v>
      </c>
      <c r="P94" s="1">
        <v>28</v>
      </c>
      <c r="Q94" s="1">
        <v>27</v>
      </c>
      <c r="R94" s="1">
        <v>12</v>
      </c>
      <c r="S94" s="1">
        <v>20</v>
      </c>
      <c r="T94" s="1">
        <v>4</v>
      </c>
      <c r="U94" s="1">
        <v>18</v>
      </c>
      <c r="V94" s="31">
        <f t="shared" si="2"/>
        <v>17.100000000000001</v>
      </c>
      <c r="W94" s="31">
        <f t="shared" si="3"/>
        <v>17</v>
      </c>
    </row>
    <row r="95" spans="1:23">
      <c r="A95" s="19">
        <v>92</v>
      </c>
      <c r="B95" s="1">
        <v>14</v>
      </c>
      <c r="C95" s="1">
        <v>27</v>
      </c>
      <c r="D95" s="1">
        <v>16</v>
      </c>
      <c r="E95" s="1">
        <v>15</v>
      </c>
      <c r="F95" s="1">
        <v>9</v>
      </c>
      <c r="G95" s="1">
        <v>24</v>
      </c>
      <c r="H95" s="1">
        <v>30</v>
      </c>
      <c r="I95" s="1">
        <v>29</v>
      </c>
      <c r="J95" s="1">
        <v>29</v>
      </c>
      <c r="K95" s="1">
        <v>33</v>
      </c>
      <c r="L95" s="1">
        <v>31</v>
      </c>
      <c r="M95" s="1">
        <v>18</v>
      </c>
      <c r="N95" s="1">
        <v>9</v>
      </c>
      <c r="O95" s="1">
        <v>19</v>
      </c>
      <c r="P95" s="1">
        <v>2</v>
      </c>
      <c r="Q95" s="1">
        <v>34</v>
      </c>
      <c r="R95" s="1">
        <v>23</v>
      </c>
      <c r="S95" s="1">
        <v>20</v>
      </c>
      <c r="T95" s="1">
        <v>11</v>
      </c>
      <c r="U95" s="1">
        <v>28</v>
      </c>
      <c r="V95" s="31">
        <f t="shared" si="2"/>
        <v>21.05</v>
      </c>
      <c r="W95" s="31">
        <f t="shared" si="3"/>
        <v>21</v>
      </c>
    </row>
    <row r="96" spans="1:23">
      <c r="A96" s="19">
        <v>93</v>
      </c>
      <c r="B96" s="1">
        <v>22</v>
      </c>
      <c r="C96" s="1">
        <v>5</v>
      </c>
      <c r="D96" s="1">
        <v>17</v>
      </c>
      <c r="E96" s="1">
        <v>18</v>
      </c>
      <c r="F96" s="1">
        <v>23</v>
      </c>
      <c r="G96" s="1">
        <v>26</v>
      </c>
      <c r="H96" s="1">
        <v>15</v>
      </c>
      <c r="I96" s="1">
        <v>20</v>
      </c>
      <c r="J96" s="1">
        <v>7</v>
      </c>
      <c r="K96" s="1">
        <v>15</v>
      </c>
      <c r="L96" s="1">
        <v>15</v>
      </c>
      <c r="M96" s="1">
        <v>18</v>
      </c>
      <c r="N96" s="1">
        <v>9</v>
      </c>
      <c r="O96" s="1">
        <v>25</v>
      </c>
      <c r="P96" s="1">
        <v>9</v>
      </c>
      <c r="Q96" s="1">
        <v>30</v>
      </c>
      <c r="R96" s="1">
        <v>26</v>
      </c>
      <c r="S96" s="1">
        <v>4</v>
      </c>
      <c r="T96" s="1">
        <v>23</v>
      </c>
      <c r="U96" s="1">
        <v>32</v>
      </c>
      <c r="V96" s="31">
        <f t="shared" si="2"/>
        <v>17.95</v>
      </c>
      <c r="W96" s="31">
        <f t="shared" si="3"/>
        <v>18</v>
      </c>
    </row>
    <row r="97" spans="1:23">
      <c r="A97" s="19">
        <v>94</v>
      </c>
      <c r="B97" s="1">
        <v>19</v>
      </c>
      <c r="C97" s="1">
        <v>15</v>
      </c>
      <c r="D97" s="1">
        <v>18</v>
      </c>
      <c r="E97" s="1">
        <v>16</v>
      </c>
      <c r="F97" s="1">
        <v>14</v>
      </c>
      <c r="G97" s="1">
        <v>23</v>
      </c>
      <c r="H97" s="1">
        <v>35</v>
      </c>
      <c r="I97" s="1">
        <v>34</v>
      </c>
      <c r="J97" s="1">
        <v>24</v>
      </c>
      <c r="K97" s="1">
        <v>18</v>
      </c>
      <c r="L97" s="1">
        <v>24</v>
      </c>
      <c r="M97" s="1">
        <v>18</v>
      </c>
      <c r="N97" s="1">
        <v>20</v>
      </c>
      <c r="O97" s="1">
        <v>14</v>
      </c>
      <c r="P97" s="1">
        <v>19</v>
      </c>
      <c r="Q97" s="1">
        <v>32</v>
      </c>
      <c r="R97" s="1">
        <v>20</v>
      </c>
      <c r="S97" s="1">
        <v>15</v>
      </c>
      <c r="T97" s="1">
        <v>8</v>
      </c>
      <c r="U97" s="1">
        <v>29</v>
      </c>
      <c r="V97" s="31">
        <f t="shared" si="2"/>
        <v>20.75</v>
      </c>
      <c r="W97" s="31">
        <f t="shared" si="3"/>
        <v>21</v>
      </c>
    </row>
    <row r="98" spans="1:23">
      <c r="A98" s="19">
        <v>95</v>
      </c>
      <c r="B98" s="1">
        <v>22</v>
      </c>
      <c r="C98" s="1">
        <v>12</v>
      </c>
      <c r="D98" s="1">
        <v>24</v>
      </c>
      <c r="E98" s="1">
        <v>21</v>
      </c>
      <c r="F98" s="1">
        <v>17</v>
      </c>
      <c r="G98" s="1">
        <v>23</v>
      </c>
      <c r="H98" s="1">
        <v>23</v>
      </c>
      <c r="I98" s="1">
        <v>6</v>
      </c>
      <c r="J98" s="1">
        <v>2</v>
      </c>
      <c r="K98" s="1">
        <v>20</v>
      </c>
      <c r="L98" s="1">
        <v>10</v>
      </c>
      <c r="M98" s="1">
        <v>36</v>
      </c>
      <c r="N98" s="1">
        <v>14</v>
      </c>
      <c r="O98" s="1">
        <v>18</v>
      </c>
      <c r="P98" s="1">
        <v>21</v>
      </c>
      <c r="Q98" s="1">
        <v>20</v>
      </c>
      <c r="R98" s="1">
        <v>27</v>
      </c>
      <c r="S98" s="1">
        <v>21</v>
      </c>
      <c r="T98" s="1">
        <v>4</v>
      </c>
      <c r="U98" s="1">
        <v>10</v>
      </c>
      <c r="V98" s="31">
        <f t="shared" si="2"/>
        <v>17.55</v>
      </c>
      <c r="W98" s="31">
        <f t="shared" si="3"/>
        <v>18</v>
      </c>
    </row>
    <row r="99" spans="1:23">
      <c r="A99" s="19">
        <v>96</v>
      </c>
      <c r="B99" s="1">
        <v>16</v>
      </c>
      <c r="C99" s="1">
        <v>32</v>
      </c>
      <c r="D99" s="1">
        <v>16</v>
      </c>
      <c r="E99" s="1">
        <v>15</v>
      </c>
      <c r="F99" s="1">
        <v>31</v>
      </c>
      <c r="G99" s="1">
        <v>30</v>
      </c>
      <c r="H99" s="1">
        <v>35</v>
      </c>
      <c r="I99" s="1">
        <v>37</v>
      </c>
      <c r="J99" s="1">
        <v>22</v>
      </c>
      <c r="K99" s="1">
        <v>26</v>
      </c>
      <c r="L99" s="1">
        <v>18</v>
      </c>
      <c r="M99" s="1">
        <v>6</v>
      </c>
      <c r="N99" s="1">
        <v>16</v>
      </c>
      <c r="O99" s="1">
        <v>17</v>
      </c>
      <c r="P99" s="1">
        <v>7</v>
      </c>
      <c r="Q99" s="1">
        <v>33</v>
      </c>
      <c r="R99" s="1">
        <v>21</v>
      </c>
      <c r="S99" s="1">
        <v>19</v>
      </c>
      <c r="T99" s="1">
        <v>26</v>
      </c>
      <c r="U99" s="1">
        <v>22</v>
      </c>
      <c r="V99" s="31">
        <f t="shared" si="2"/>
        <v>22.25</v>
      </c>
      <c r="W99" s="31">
        <f t="shared" si="3"/>
        <v>22</v>
      </c>
    </row>
    <row r="100" spans="1:23">
      <c r="A100" s="19">
        <v>97</v>
      </c>
      <c r="B100" s="1">
        <v>24</v>
      </c>
      <c r="C100" s="1">
        <v>25</v>
      </c>
      <c r="D100" s="1">
        <v>25</v>
      </c>
      <c r="E100" s="1">
        <v>36</v>
      </c>
      <c r="F100" s="1">
        <v>17</v>
      </c>
      <c r="G100" s="1">
        <v>24</v>
      </c>
      <c r="H100" s="1">
        <v>26</v>
      </c>
      <c r="I100" s="1">
        <v>14</v>
      </c>
      <c r="J100" s="1">
        <v>29</v>
      </c>
      <c r="K100" s="1">
        <v>28</v>
      </c>
      <c r="L100" s="1">
        <v>26</v>
      </c>
      <c r="M100" s="1">
        <v>32</v>
      </c>
      <c r="N100" s="1">
        <v>22</v>
      </c>
      <c r="O100" s="1">
        <v>26</v>
      </c>
      <c r="P100" s="1">
        <v>21</v>
      </c>
      <c r="Q100" s="1">
        <v>25</v>
      </c>
      <c r="R100" s="1">
        <v>14</v>
      </c>
      <c r="S100" s="1">
        <v>21</v>
      </c>
      <c r="T100" s="1">
        <v>40</v>
      </c>
      <c r="U100" s="1">
        <v>15</v>
      </c>
      <c r="V100" s="31">
        <f t="shared" si="2"/>
        <v>24.5</v>
      </c>
      <c r="W100" s="31">
        <f t="shared" si="3"/>
        <v>25</v>
      </c>
    </row>
    <row r="101" spans="1:23">
      <c r="A101" s="19">
        <v>98</v>
      </c>
      <c r="B101" s="1">
        <v>23</v>
      </c>
      <c r="C101" s="1">
        <v>40</v>
      </c>
      <c r="D101" s="1">
        <v>22</v>
      </c>
      <c r="E101" s="1">
        <v>24</v>
      </c>
      <c r="F101" s="1">
        <v>16</v>
      </c>
      <c r="G101" s="1">
        <v>19</v>
      </c>
      <c r="H101" s="1">
        <v>20</v>
      </c>
      <c r="I101" s="1">
        <v>22</v>
      </c>
      <c r="J101" s="1">
        <v>17</v>
      </c>
      <c r="K101" s="1">
        <v>10</v>
      </c>
      <c r="L101" s="1">
        <v>31</v>
      </c>
      <c r="M101" s="1">
        <v>15</v>
      </c>
      <c r="N101" s="1">
        <v>17</v>
      </c>
      <c r="O101" s="1">
        <v>25</v>
      </c>
      <c r="P101" s="1">
        <v>21</v>
      </c>
      <c r="Q101" s="1">
        <v>35</v>
      </c>
      <c r="R101" s="1">
        <v>15</v>
      </c>
      <c r="S101" s="1">
        <v>25</v>
      </c>
      <c r="T101" s="1">
        <v>19</v>
      </c>
      <c r="U101" s="1">
        <v>22</v>
      </c>
      <c r="V101" s="31">
        <f t="shared" si="2"/>
        <v>21.9</v>
      </c>
      <c r="W101" s="31">
        <f t="shared" si="3"/>
        <v>22</v>
      </c>
    </row>
    <row r="102" spans="1:23">
      <c r="A102" s="19">
        <v>99</v>
      </c>
      <c r="B102" s="1">
        <v>25</v>
      </c>
      <c r="C102" s="1">
        <v>28</v>
      </c>
      <c r="D102" s="1">
        <v>26</v>
      </c>
      <c r="E102" s="1">
        <v>32</v>
      </c>
      <c r="F102" s="1">
        <v>16</v>
      </c>
      <c r="G102" s="1">
        <v>23</v>
      </c>
      <c r="H102" s="1">
        <v>26</v>
      </c>
      <c r="I102" s="1">
        <v>20</v>
      </c>
      <c r="J102" s="1">
        <v>17</v>
      </c>
      <c r="K102" s="1">
        <v>28</v>
      </c>
      <c r="L102" s="1">
        <v>22</v>
      </c>
      <c r="M102" s="1">
        <v>18</v>
      </c>
      <c r="N102" s="1">
        <v>35</v>
      </c>
      <c r="O102" s="1">
        <v>23</v>
      </c>
      <c r="P102" s="1">
        <v>26</v>
      </c>
      <c r="Q102" s="1">
        <v>13</v>
      </c>
      <c r="R102" s="1">
        <v>15</v>
      </c>
      <c r="S102" s="1">
        <v>23</v>
      </c>
      <c r="T102" s="1">
        <v>20</v>
      </c>
      <c r="U102" s="1">
        <v>16</v>
      </c>
      <c r="V102" s="31">
        <f t="shared" si="2"/>
        <v>22.6</v>
      </c>
      <c r="W102" s="31">
        <f t="shared" si="3"/>
        <v>23</v>
      </c>
    </row>
    <row r="103" spans="1:23">
      <c r="A103" s="19">
        <v>100</v>
      </c>
      <c r="B103" s="1">
        <v>23</v>
      </c>
      <c r="C103" s="1">
        <v>23</v>
      </c>
      <c r="D103" s="1">
        <v>23</v>
      </c>
      <c r="E103" s="1">
        <v>10</v>
      </c>
      <c r="F103" s="1">
        <v>12</v>
      </c>
      <c r="G103" s="1">
        <v>13</v>
      </c>
      <c r="H103" s="1">
        <v>8</v>
      </c>
      <c r="I103" s="1">
        <v>26</v>
      </c>
      <c r="J103" s="1">
        <v>15</v>
      </c>
      <c r="K103" s="1">
        <v>38</v>
      </c>
      <c r="L103" s="1">
        <v>28</v>
      </c>
      <c r="M103" s="1">
        <v>23</v>
      </c>
      <c r="N103" s="1">
        <v>35</v>
      </c>
      <c r="O103" s="1">
        <v>28</v>
      </c>
      <c r="P103" s="1">
        <v>33</v>
      </c>
      <c r="Q103" s="1">
        <v>19</v>
      </c>
      <c r="R103" s="1">
        <v>16</v>
      </c>
      <c r="S103" s="1">
        <v>1</v>
      </c>
      <c r="T103" s="1">
        <v>18</v>
      </c>
      <c r="U103" s="1">
        <v>24</v>
      </c>
      <c r="V103" s="31">
        <f t="shared" si="2"/>
        <v>20.8</v>
      </c>
      <c r="W103" s="31">
        <f t="shared" si="3"/>
        <v>21</v>
      </c>
    </row>
    <row r="104" spans="1:23">
      <c r="A104" s="19">
        <v>101</v>
      </c>
      <c r="B104" s="1">
        <v>34</v>
      </c>
      <c r="C104" s="1">
        <v>22</v>
      </c>
      <c r="D104" s="1">
        <v>22</v>
      </c>
      <c r="E104" s="1">
        <v>31</v>
      </c>
      <c r="F104" s="1">
        <v>27</v>
      </c>
      <c r="G104" s="1">
        <v>17</v>
      </c>
      <c r="H104" s="1">
        <v>23</v>
      </c>
      <c r="I104" s="1">
        <v>20</v>
      </c>
      <c r="J104" s="1">
        <v>22</v>
      </c>
      <c r="K104" s="1">
        <v>23</v>
      </c>
      <c r="L104" s="1">
        <v>14</v>
      </c>
      <c r="M104" s="1">
        <v>22</v>
      </c>
      <c r="N104" s="1">
        <v>12</v>
      </c>
      <c r="O104" s="1">
        <v>9</v>
      </c>
      <c r="P104" s="1">
        <v>6</v>
      </c>
      <c r="Q104" s="1">
        <v>26</v>
      </c>
      <c r="R104" s="1">
        <v>20</v>
      </c>
      <c r="S104" s="1">
        <v>32</v>
      </c>
      <c r="T104" s="1">
        <v>15</v>
      </c>
      <c r="U104" s="1">
        <v>30</v>
      </c>
      <c r="V104" s="31">
        <f t="shared" si="2"/>
        <v>21.35</v>
      </c>
      <c r="W104" s="31">
        <f t="shared" si="3"/>
        <v>21</v>
      </c>
    </row>
    <row r="105" spans="1:23">
      <c r="A105" s="19">
        <v>102</v>
      </c>
      <c r="B105" s="1">
        <v>17</v>
      </c>
      <c r="C105" s="1">
        <v>30</v>
      </c>
      <c r="D105" s="1">
        <v>25</v>
      </c>
      <c r="E105" s="1">
        <v>38</v>
      </c>
      <c r="F105" s="1">
        <v>21</v>
      </c>
      <c r="G105" s="1">
        <v>18</v>
      </c>
      <c r="H105" s="1">
        <v>21</v>
      </c>
      <c r="I105" s="1">
        <v>8</v>
      </c>
      <c r="J105" s="1">
        <v>13</v>
      </c>
      <c r="K105" s="1">
        <v>10</v>
      </c>
      <c r="L105" s="1">
        <v>21</v>
      </c>
      <c r="M105" s="1">
        <v>23</v>
      </c>
      <c r="N105" s="1">
        <v>34</v>
      </c>
      <c r="O105" s="1">
        <v>22</v>
      </c>
      <c r="P105" s="1">
        <v>22</v>
      </c>
      <c r="Q105" s="1">
        <v>13</v>
      </c>
      <c r="R105" s="1">
        <v>26</v>
      </c>
      <c r="S105" s="1">
        <v>15</v>
      </c>
      <c r="T105" s="1">
        <v>25</v>
      </c>
      <c r="U105" s="1">
        <v>10</v>
      </c>
      <c r="V105" s="31">
        <f t="shared" si="2"/>
        <v>20.6</v>
      </c>
      <c r="W105" s="31">
        <f t="shared" si="3"/>
        <v>21</v>
      </c>
    </row>
    <row r="106" spans="1:23">
      <c r="A106" s="19">
        <v>103</v>
      </c>
      <c r="B106" s="1">
        <v>20</v>
      </c>
      <c r="C106" s="1">
        <v>13</v>
      </c>
      <c r="D106" s="1">
        <v>27</v>
      </c>
      <c r="E106" s="1">
        <v>38</v>
      </c>
      <c r="F106" s="1">
        <v>25</v>
      </c>
      <c r="G106" s="1">
        <v>15</v>
      </c>
      <c r="H106" s="1">
        <v>12</v>
      </c>
      <c r="I106" s="1">
        <v>13</v>
      </c>
      <c r="J106" s="1">
        <v>18</v>
      </c>
      <c r="K106" s="1">
        <v>21</v>
      </c>
      <c r="L106" s="1">
        <v>15</v>
      </c>
      <c r="M106" s="1">
        <v>33</v>
      </c>
      <c r="N106" s="1">
        <v>16</v>
      </c>
      <c r="O106" s="1">
        <v>12</v>
      </c>
      <c r="P106" s="1">
        <v>22</v>
      </c>
      <c r="Q106" s="1">
        <v>28</v>
      </c>
      <c r="R106" s="1">
        <v>17</v>
      </c>
      <c r="S106" s="1">
        <v>27</v>
      </c>
      <c r="T106" s="1">
        <v>22</v>
      </c>
      <c r="U106" s="1">
        <v>5</v>
      </c>
      <c r="V106" s="31">
        <f t="shared" si="2"/>
        <v>19.95</v>
      </c>
      <c r="W106" s="31">
        <f t="shared" si="3"/>
        <v>20</v>
      </c>
    </row>
    <row r="107" spans="1:23">
      <c r="A107" s="19">
        <v>104</v>
      </c>
      <c r="B107" s="1">
        <v>4</v>
      </c>
      <c r="C107" s="1">
        <v>2</v>
      </c>
      <c r="D107" s="1">
        <v>26</v>
      </c>
      <c r="E107" s="1">
        <v>15</v>
      </c>
      <c r="F107" s="1">
        <v>28</v>
      </c>
      <c r="G107" s="1">
        <v>29</v>
      </c>
      <c r="H107" s="1">
        <v>23</v>
      </c>
      <c r="I107" s="1">
        <v>30</v>
      </c>
      <c r="J107" s="1">
        <v>20</v>
      </c>
      <c r="K107" s="1">
        <v>30</v>
      </c>
      <c r="L107" s="1">
        <v>27</v>
      </c>
      <c r="M107" s="1">
        <v>16</v>
      </c>
      <c r="N107" s="1">
        <v>44</v>
      </c>
      <c r="O107" s="1">
        <v>16</v>
      </c>
      <c r="P107" s="1">
        <v>25</v>
      </c>
      <c r="Q107" s="1">
        <v>34</v>
      </c>
      <c r="R107" s="1">
        <v>20</v>
      </c>
      <c r="S107" s="1">
        <v>38</v>
      </c>
      <c r="T107" s="1">
        <v>11</v>
      </c>
      <c r="U107" s="1">
        <v>25</v>
      </c>
      <c r="V107" s="31">
        <f t="shared" si="2"/>
        <v>23.15</v>
      </c>
      <c r="W107" s="31">
        <f t="shared" si="3"/>
        <v>23</v>
      </c>
    </row>
    <row r="108" spans="1:23">
      <c r="A108" s="19">
        <v>105</v>
      </c>
      <c r="B108" s="1">
        <v>11</v>
      </c>
      <c r="C108" s="1">
        <v>7</v>
      </c>
      <c r="D108" s="1">
        <v>24</v>
      </c>
      <c r="E108" s="1">
        <v>17</v>
      </c>
      <c r="F108" s="1">
        <v>17</v>
      </c>
      <c r="G108" s="1">
        <v>20</v>
      </c>
      <c r="H108" s="1">
        <v>26</v>
      </c>
      <c r="I108" s="1">
        <v>18</v>
      </c>
      <c r="J108" s="1">
        <v>20</v>
      </c>
      <c r="K108" s="1">
        <v>31</v>
      </c>
      <c r="L108" s="1">
        <v>32</v>
      </c>
      <c r="M108" s="1">
        <v>13</v>
      </c>
      <c r="N108" s="1">
        <v>22</v>
      </c>
      <c r="O108" s="1">
        <v>23</v>
      </c>
      <c r="P108" s="1">
        <v>20</v>
      </c>
      <c r="Q108" s="1">
        <v>19</v>
      </c>
      <c r="R108" s="1">
        <v>18</v>
      </c>
      <c r="S108" s="1">
        <v>15</v>
      </c>
      <c r="T108" s="1">
        <v>24</v>
      </c>
      <c r="U108" s="1">
        <v>16</v>
      </c>
      <c r="V108" s="31">
        <f t="shared" si="2"/>
        <v>19.649999999999999</v>
      </c>
      <c r="W108" s="31">
        <f t="shared" si="3"/>
        <v>20</v>
      </c>
    </row>
    <row r="109" spans="1:23">
      <c r="A109" s="19">
        <v>106</v>
      </c>
      <c r="B109" s="1">
        <v>18</v>
      </c>
      <c r="C109" s="1">
        <v>16</v>
      </c>
      <c r="D109" s="1">
        <v>10</v>
      </c>
      <c r="E109" s="1">
        <v>23</v>
      </c>
      <c r="F109" s="1">
        <v>19</v>
      </c>
      <c r="G109" s="1">
        <v>23</v>
      </c>
      <c r="H109" s="1">
        <v>8</v>
      </c>
      <c r="I109" s="1">
        <v>20</v>
      </c>
      <c r="J109" s="1">
        <v>16</v>
      </c>
      <c r="K109" s="1">
        <v>16</v>
      </c>
      <c r="L109" s="1">
        <v>22</v>
      </c>
      <c r="M109" s="1">
        <v>15</v>
      </c>
      <c r="N109" s="1">
        <v>18</v>
      </c>
      <c r="O109" s="1">
        <v>15</v>
      </c>
      <c r="P109" s="1">
        <v>21</v>
      </c>
      <c r="Q109" s="1">
        <v>20</v>
      </c>
      <c r="R109" s="1">
        <v>19</v>
      </c>
      <c r="S109" s="1">
        <v>3</v>
      </c>
      <c r="T109" s="1">
        <v>17</v>
      </c>
      <c r="U109" s="1">
        <v>21</v>
      </c>
      <c r="V109" s="31">
        <f t="shared" si="2"/>
        <v>17</v>
      </c>
      <c r="W109" s="31">
        <f t="shared" si="3"/>
        <v>17</v>
      </c>
    </row>
    <row r="110" spans="1:23">
      <c r="A110" s="19">
        <v>107</v>
      </c>
      <c r="B110" s="1">
        <v>11</v>
      </c>
      <c r="C110" s="1">
        <v>27</v>
      </c>
      <c r="D110" s="1">
        <v>17</v>
      </c>
      <c r="E110" s="1">
        <v>4</v>
      </c>
      <c r="F110" s="1">
        <v>21</v>
      </c>
      <c r="G110" s="1">
        <v>16</v>
      </c>
      <c r="H110" s="1">
        <v>23</v>
      </c>
      <c r="I110" s="1">
        <v>20</v>
      </c>
      <c r="J110" s="1">
        <v>42</v>
      </c>
      <c r="K110" s="1">
        <v>21</v>
      </c>
      <c r="L110" s="1">
        <v>13</v>
      </c>
      <c r="M110" s="1">
        <v>26</v>
      </c>
      <c r="N110" s="1">
        <v>13</v>
      </c>
      <c r="O110" s="1">
        <v>16</v>
      </c>
      <c r="P110" s="1">
        <v>13</v>
      </c>
      <c r="Q110" s="1">
        <v>24</v>
      </c>
      <c r="R110" s="1">
        <v>14</v>
      </c>
      <c r="S110" s="1">
        <v>19</v>
      </c>
      <c r="T110" s="1">
        <v>29</v>
      </c>
      <c r="U110" s="1">
        <v>15</v>
      </c>
      <c r="V110" s="31">
        <f t="shared" si="2"/>
        <v>19.2</v>
      </c>
      <c r="W110" s="31">
        <f t="shared" si="3"/>
        <v>19</v>
      </c>
    </row>
    <row r="111" spans="1:23">
      <c r="A111" s="19">
        <v>108</v>
      </c>
      <c r="B111" s="1">
        <v>24</v>
      </c>
      <c r="C111" s="1">
        <v>23</v>
      </c>
      <c r="D111" s="1">
        <v>14</v>
      </c>
      <c r="E111" s="1">
        <v>8</v>
      </c>
      <c r="F111" s="1">
        <v>14</v>
      </c>
      <c r="G111" s="1">
        <v>14</v>
      </c>
      <c r="H111" s="1">
        <v>15</v>
      </c>
      <c r="I111" s="1">
        <v>29</v>
      </c>
      <c r="J111" s="1">
        <v>25</v>
      </c>
      <c r="K111" s="1">
        <v>29</v>
      </c>
      <c r="L111" s="1">
        <v>14</v>
      </c>
      <c r="M111" s="1">
        <v>39</v>
      </c>
      <c r="N111" s="1">
        <v>22</v>
      </c>
      <c r="O111" s="1">
        <v>5</v>
      </c>
      <c r="P111" s="1">
        <v>20</v>
      </c>
      <c r="Q111" s="1">
        <v>8</v>
      </c>
      <c r="R111" s="1">
        <v>2</v>
      </c>
      <c r="S111" s="1">
        <v>17</v>
      </c>
      <c r="T111" s="1">
        <v>19</v>
      </c>
      <c r="U111" s="1">
        <v>21</v>
      </c>
      <c r="V111" s="31">
        <f t="shared" si="2"/>
        <v>18.100000000000001</v>
      </c>
      <c r="W111" s="31">
        <f t="shared" si="3"/>
        <v>18</v>
      </c>
    </row>
    <row r="112" spans="1:23">
      <c r="A112" s="19">
        <v>109</v>
      </c>
      <c r="B112" s="1">
        <v>13</v>
      </c>
      <c r="C112" s="1">
        <v>26</v>
      </c>
      <c r="D112" s="1">
        <v>16</v>
      </c>
      <c r="E112" s="1">
        <v>33</v>
      </c>
      <c r="F112" s="1">
        <v>25</v>
      </c>
      <c r="G112" s="1">
        <v>29</v>
      </c>
      <c r="H112" s="1">
        <v>26</v>
      </c>
      <c r="I112" s="1">
        <v>21</v>
      </c>
      <c r="J112" s="1">
        <v>13</v>
      </c>
      <c r="K112" s="1">
        <v>20</v>
      </c>
      <c r="L112" s="1">
        <v>24</v>
      </c>
      <c r="M112" s="1">
        <v>11</v>
      </c>
      <c r="N112" s="1">
        <v>18</v>
      </c>
      <c r="O112" s="1">
        <v>24</v>
      </c>
      <c r="P112" s="1">
        <v>15</v>
      </c>
      <c r="Q112" s="1">
        <v>23</v>
      </c>
      <c r="R112" s="1">
        <v>5</v>
      </c>
      <c r="S112" s="1">
        <v>20</v>
      </c>
      <c r="T112" s="1">
        <v>9</v>
      </c>
      <c r="U112" s="1">
        <v>15</v>
      </c>
      <c r="V112" s="31">
        <f t="shared" si="2"/>
        <v>19.3</v>
      </c>
      <c r="W112" s="31">
        <f t="shared" si="3"/>
        <v>19</v>
      </c>
    </row>
    <row r="113" spans="1:23">
      <c r="A113" s="19">
        <v>110</v>
      </c>
      <c r="B113" s="1">
        <v>22</v>
      </c>
      <c r="C113" s="1">
        <v>9</v>
      </c>
      <c r="D113" s="1">
        <v>22</v>
      </c>
      <c r="E113" s="1">
        <v>6</v>
      </c>
      <c r="F113" s="1">
        <v>14</v>
      </c>
      <c r="G113" s="1">
        <v>11</v>
      </c>
      <c r="H113" s="1">
        <v>23</v>
      </c>
      <c r="I113" s="1">
        <v>19</v>
      </c>
      <c r="J113" s="1">
        <v>16</v>
      </c>
      <c r="K113" s="1">
        <v>18</v>
      </c>
      <c r="L113" s="1">
        <v>17</v>
      </c>
      <c r="M113" s="1">
        <v>26</v>
      </c>
      <c r="N113" s="1">
        <v>15</v>
      </c>
      <c r="O113" s="1">
        <v>15</v>
      </c>
      <c r="P113" s="1">
        <v>22</v>
      </c>
      <c r="Q113" s="1">
        <v>16</v>
      </c>
      <c r="R113" s="1">
        <v>24</v>
      </c>
      <c r="S113" s="1">
        <v>22</v>
      </c>
      <c r="T113" s="1">
        <v>24</v>
      </c>
      <c r="U113" s="1">
        <v>27</v>
      </c>
      <c r="V113" s="31">
        <f t="shared" si="2"/>
        <v>18.399999999999999</v>
      </c>
      <c r="W113" s="31">
        <f t="shared" si="3"/>
        <v>18</v>
      </c>
    </row>
    <row r="114" spans="1:23">
      <c r="A114" s="19">
        <v>111</v>
      </c>
      <c r="B114" s="1">
        <v>23</v>
      </c>
      <c r="C114" s="1">
        <v>26</v>
      </c>
      <c r="D114" s="1">
        <v>24</v>
      </c>
      <c r="E114" s="1">
        <v>21</v>
      </c>
      <c r="F114" s="1">
        <v>17</v>
      </c>
      <c r="G114" s="1">
        <v>20</v>
      </c>
      <c r="H114" s="1">
        <v>13</v>
      </c>
      <c r="I114" s="1">
        <v>22</v>
      </c>
      <c r="J114" s="1">
        <v>27</v>
      </c>
      <c r="K114" s="1">
        <v>13</v>
      </c>
      <c r="L114" s="1">
        <v>7</v>
      </c>
      <c r="M114" s="1">
        <v>26</v>
      </c>
      <c r="N114" s="1">
        <v>14</v>
      </c>
      <c r="O114" s="1">
        <v>18</v>
      </c>
      <c r="P114" s="1">
        <v>16</v>
      </c>
      <c r="Q114" s="1">
        <v>26</v>
      </c>
      <c r="R114" s="1">
        <v>40</v>
      </c>
      <c r="S114" s="1">
        <v>29</v>
      </c>
      <c r="T114" s="1">
        <v>28</v>
      </c>
      <c r="U114" s="1">
        <v>15</v>
      </c>
      <c r="V114" s="31">
        <f t="shared" si="2"/>
        <v>21.25</v>
      </c>
      <c r="W114" s="31">
        <f t="shared" si="3"/>
        <v>21</v>
      </c>
    </row>
    <row r="115" spans="1:23">
      <c r="A115" s="19">
        <v>112</v>
      </c>
      <c r="B115" s="1">
        <v>10</v>
      </c>
      <c r="C115" s="1">
        <v>20</v>
      </c>
      <c r="D115" s="1">
        <v>13</v>
      </c>
      <c r="E115" s="1">
        <v>12</v>
      </c>
      <c r="F115" s="1">
        <v>14</v>
      </c>
      <c r="G115" s="1">
        <v>6</v>
      </c>
      <c r="H115" s="1">
        <v>29</v>
      </c>
      <c r="I115" s="1">
        <v>16</v>
      </c>
      <c r="J115" s="1">
        <v>21</v>
      </c>
      <c r="K115" s="1">
        <v>27</v>
      </c>
      <c r="L115" s="1">
        <v>22</v>
      </c>
      <c r="M115" s="1">
        <v>15</v>
      </c>
      <c r="N115" s="1">
        <v>20</v>
      </c>
      <c r="O115" s="1">
        <v>18</v>
      </c>
      <c r="P115" s="1">
        <v>7</v>
      </c>
      <c r="Q115" s="1">
        <v>15</v>
      </c>
      <c r="R115" s="1">
        <v>28</v>
      </c>
      <c r="S115" s="1">
        <v>8</v>
      </c>
      <c r="T115" s="1">
        <v>31</v>
      </c>
      <c r="U115" s="1">
        <v>30</v>
      </c>
      <c r="V115" s="31">
        <f t="shared" si="2"/>
        <v>18.100000000000001</v>
      </c>
      <c r="W115" s="31">
        <f t="shared" si="3"/>
        <v>18</v>
      </c>
    </row>
    <row r="116" spans="1:23">
      <c r="A116" s="19">
        <v>113</v>
      </c>
      <c r="B116" s="1">
        <v>10</v>
      </c>
      <c r="C116" s="1">
        <v>19</v>
      </c>
      <c r="D116" s="1">
        <v>20</v>
      </c>
      <c r="E116" s="1">
        <v>10</v>
      </c>
      <c r="F116" s="1">
        <v>23</v>
      </c>
      <c r="G116" s="1">
        <v>37</v>
      </c>
      <c r="H116" s="1">
        <v>24</v>
      </c>
      <c r="I116" s="1">
        <v>16</v>
      </c>
      <c r="J116" s="1">
        <v>29</v>
      </c>
      <c r="K116" s="1">
        <v>14</v>
      </c>
      <c r="L116" s="1">
        <v>16</v>
      </c>
      <c r="M116" s="1">
        <v>11</v>
      </c>
      <c r="N116" s="1">
        <v>22</v>
      </c>
      <c r="O116" s="1">
        <v>11</v>
      </c>
      <c r="P116" s="1">
        <v>24</v>
      </c>
      <c r="Q116" s="1">
        <v>21</v>
      </c>
      <c r="R116" s="1">
        <v>27</v>
      </c>
      <c r="S116" s="1">
        <v>16</v>
      </c>
      <c r="T116" s="1">
        <v>23</v>
      </c>
      <c r="U116" s="1">
        <v>11</v>
      </c>
      <c r="V116" s="31">
        <f t="shared" si="2"/>
        <v>19.2</v>
      </c>
      <c r="W116" s="31">
        <f t="shared" si="3"/>
        <v>19</v>
      </c>
    </row>
    <row r="117" spans="1:23">
      <c r="A117" s="19">
        <v>114</v>
      </c>
      <c r="B117" s="1">
        <v>26</v>
      </c>
      <c r="C117" s="1">
        <v>17</v>
      </c>
      <c r="D117" s="1">
        <v>28</v>
      </c>
      <c r="E117" s="1">
        <v>24</v>
      </c>
      <c r="F117" s="1">
        <v>21</v>
      </c>
      <c r="G117" s="1">
        <v>7</v>
      </c>
      <c r="H117" s="1">
        <v>22</v>
      </c>
      <c r="I117" s="1">
        <v>12</v>
      </c>
      <c r="J117" s="1">
        <v>8</v>
      </c>
      <c r="K117" s="1">
        <v>19</v>
      </c>
      <c r="L117" s="1">
        <v>30</v>
      </c>
      <c r="M117" s="1">
        <v>16</v>
      </c>
      <c r="N117" s="1">
        <v>24</v>
      </c>
      <c r="O117" s="1">
        <v>39</v>
      </c>
      <c r="P117" s="1">
        <v>2</v>
      </c>
      <c r="Q117" s="1">
        <v>14</v>
      </c>
      <c r="R117" s="1">
        <v>22</v>
      </c>
      <c r="S117" s="1">
        <v>24</v>
      </c>
      <c r="T117" s="1">
        <v>24</v>
      </c>
      <c r="U117" s="1">
        <v>20</v>
      </c>
      <c r="V117" s="31">
        <f t="shared" si="2"/>
        <v>19.95</v>
      </c>
      <c r="W117" s="31">
        <f t="shared" si="3"/>
        <v>20</v>
      </c>
    </row>
    <row r="118" spans="1:23">
      <c r="A118" s="19">
        <v>115</v>
      </c>
      <c r="B118" s="1">
        <v>22</v>
      </c>
      <c r="C118" s="1">
        <v>17</v>
      </c>
      <c r="D118" s="1">
        <v>22</v>
      </c>
      <c r="E118" s="1">
        <v>24</v>
      </c>
      <c r="F118" s="1">
        <v>14</v>
      </c>
      <c r="G118" s="1">
        <v>12</v>
      </c>
      <c r="H118" s="1">
        <v>19</v>
      </c>
      <c r="I118" s="1">
        <v>14</v>
      </c>
      <c r="J118" s="1">
        <v>6</v>
      </c>
      <c r="K118" s="1">
        <v>27</v>
      </c>
      <c r="L118" s="1">
        <v>33</v>
      </c>
      <c r="M118" s="1">
        <v>26</v>
      </c>
      <c r="N118" s="1">
        <v>26</v>
      </c>
      <c r="O118" s="1">
        <v>17</v>
      </c>
      <c r="P118" s="1">
        <v>17</v>
      </c>
      <c r="Q118" s="1">
        <v>10</v>
      </c>
      <c r="R118" s="1">
        <v>13</v>
      </c>
      <c r="S118" s="1">
        <v>8</v>
      </c>
      <c r="T118" s="1">
        <v>15</v>
      </c>
      <c r="U118" s="1">
        <v>20</v>
      </c>
      <c r="V118" s="31">
        <f t="shared" si="2"/>
        <v>18.100000000000001</v>
      </c>
      <c r="W118" s="31">
        <f t="shared" si="3"/>
        <v>18</v>
      </c>
    </row>
    <row r="119" spans="1:23">
      <c r="A119" s="19">
        <v>116</v>
      </c>
      <c r="B119" s="1">
        <v>35</v>
      </c>
      <c r="C119" s="1">
        <v>38</v>
      </c>
      <c r="D119" s="1">
        <v>18</v>
      </c>
      <c r="E119" s="1">
        <v>15</v>
      </c>
      <c r="F119" s="1">
        <v>23</v>
      </c>
      <c r="G119" s="1">
        <v>28</v>
      </c>
      <c r="H119" s="1">
        <v>11</v>
      </c>
      <c r="I119" s="1">
        <v>2</v>
      </c>
      <c r="J119" s="1">
        <v>29</v>
      </c>
      <c r="K119" s="1">
        <v>21</v>
      </c>
      <c r="L119" s="1">
        <v>15</v>
      </c>
      <c r="M119" s="1">
        <v>29</v>
      </c>
      <c r="N119" s="1">
        <v>23</v>
      </c>
      <c r="O119" s="1">
        <v>31</v>
      </c>
      <c r="P119" s="1">
        <v>13</v>
      </c>
      <c r="Q119" s="1">
        <v>29</v>
      </c>
      <c r="R119" s="1">
        <v>15</v>
      </c>
      <c r="S119" s="1">
        <v>28</v>
      </c>
      <c r="T119" s="1">
        <v>11</v>
      </c>
      <c r="U119" s="1">
        <v>33</v>
      </c>
      <c r="V119" s="31">
        <f t="shared" si="2"/>
        <v>22.35</v>
      </c>
      <c r="W119" s="31">
        <f t="shared" si="3"/>
        <v>22</v>
      </c>
    </row>
    <row r="120" spans="1:23">
      <c r="A120" s="19">
        <v>117</v>
      </c>
      <c r="B120" s="1">
        <v>22</v>
      </c>
      <c r="C120" s="1">
        <v>21</v>
      </c>
      <c r="D120" s="1">
        <v>24</v>
      </c>
      <c r="E120" s="1">
        <v>29</v>
      </c>
      <c r="F120" s="1">
        <v>13</v>
      </c>
      <c r="G120" s="1">
        <v>8</v>
      </c>
      <c r="H120" s="1">
        <v>15</v>
      </c>
      <c r="I120" s="1">
        <v>29</v>
      </c>
      <c r="J120" s="1">
        <v>12</v>
      </c>
      <c r="K120" s="1">
        <v>14</v>
      </c>
      <c r="L120" s="1">
        <v>31</v>
      </c>
      <c r="M120" s="1">
        <v>35</v>
      </c>
      <c r="N120" s="1">
        <v>13</v>
      </c>
      <c r="O120" s="1">
        <v>24</v>
      </c>
      <c r="P120" s="1">
        <v>32</v>
      </c>
      <c r="Q120" s="1">
        <v>21</v>
      </c>
      <c r="R120" s="1">
        <v>20</v>
      </c>
      <c r="S120" s="1">
        <v>18</v>
      </c>
      <c r="T120" s="1">
        <v>28</v>
      </c>
      <c r="U120" s="1">
        <v>11</v>
      </c>
      <c r="V120" s="31">
        <f t="shared" si="2"/>
        <v>21</v>
      </c>
      <c r="W120" s="31">
        <f t="shared" si="3"/>
        <v>21</v>
      </c>
    </row>
    <row r="121" spans="1:23">
      <c r="A121" s="19">
        <v>118</v>
      </c>
      <c r="B121" s="1">
        <v>21</v>
      </c>
      <c r="C121" s="1">
        <v>11</v>
      </c>
      <c r="D121" s="1">
        <v>31</v>
      </c>
      <c r="E121" s="1">
        <v>20</v>
      </c>
      <c r="F121" s="1">
        <v>15</v>
      </c>
      <c r="G121" s="1">
        <v>17</v>
      </c>
      <c r="H121" s="1">
        <v>35</v>
      </c>
      <c r="I121" s="1">
        <v>13</v>
      </c>
      <c r="J121" s="1">
        <v>24</v>
      </c>
      <c r="K121" s="1">
        <v>19</v>
      </c>
      <c r="L121" s="1">
        <v>9</v>
      </c>
      <c r="M121" s="1">
        <v>9</v>
      </c>
      <c r="N121" s="1">
        <v>4</v>
      </c>
      <c r="O121" s="1">
        <v>22</v>
      </c>
      <c r="P121" s="1">
        <v>35</v>
      </c>
      <c r="Q121" s="1">
        <v>2</v>
      </c>
      <c r="R121" s="1">
        <v>28</v>
      </c>
      <c r="S121" s="1">
        <v>18</v>
      </c>
      <c r="T121" s="1">
        <v>12</v>
      </c>
      <c r="U121" s="1">
        <v>19</v>
      </c>
      <c r="V121" s="31">
        <f t="shared" si="2"/>
        <v>18.2</v>
      </c>
      <c r="W121" s="31">
        <f t="shared" si="3"/>
        <v>18</v>
      </c>
    </row>
    <row r="122" spans="1:23">
      <c r="A122" s="19">
        <v>119</v>
      </c>
      <c r="B122" s="1">
        <v>1</v>
      </c>
      <c r="C122" s="1">
        <v>33</v>
      </c>
      <c r="D122" s="1">
        <v>18</v>
      </c>
      <c r="E122" s="1">
        <v>35</v>
      </c>
      <c r="F122" s="1">
        <v>15</v>
      </c>
      <c r="G122" s="1">
        <v>25</v>
      </c>
      <c r="H122" s="1">
        <v>8</v>
      </c>
      <c r="I122" s="1">
        <v>16</v>
      </c>
      <c r="J122" s="1">
        <v>23</v>
      </c>
      <c r="K122" s="1">
        <v>20</v>
      </c>
      <c r="L122" s="1">
        <v>13</v>
      </c>
      <c r="M122" s="1">
        <v>30</v>
      </c>
      <c r="N122" s="1">
        <v>2</v>
      </c>
      <c r="O122" s="1">
        <v>9</v>
      </c>
      <c r="P122" s="1">
        <v>5</v>
      </c>
      <c r="Q122" s="1">
        <v>12</v>
      </c>
      <c r="R122" s="1">
        <v>32</v>
      </c>
      <c r="S122" s="1">
        <v>19</v>
      </c>
      <c r="T122" s="1">
        <v>17</v>
      </c>
      <c r="U122" s="1">
        <v>27</v>
      </c>
      <c r="V122" s="31">
        <f t="shared" si="2"/>
        <v>18</v>
      </c>
      <c r="W122" s="31">
        <f t="shared" si="3"/>
        <v>18</v>
      </c>
    </row>
    <row r="123" spans="1:23">
      <c r="A123" s="19">
        <v>120</v>
      </c>
      <c r="B123" s="1">
        <v>17</v>
      </c>
      <c r="C123" s="1">
        <v>25</v>
      </c>
      <c r="D123" s="1">
        <v>22</v>
      </c>
      <c r="E123" s="1">
        <v>9</v>
      </c>
      <c r="F123" s="1">
        <v>9</v>
      </c>
      <c r="G123" s="1">
        <v>22</v>
      </c>
      <c r="H123" s="1">
        <v>25</v>
      </c>
      <c r="I123" s="1">
        <v>21</v>
      </c>
      <c r="J123" s="1">
        <v>22</v>
      </c>
      <c r="K123" s="1">
        <v>22</v>
      </c>
      <c r="L123" s="1">
        <v>14</v>
      </c>
      <c r="M123" s="1">
        <v>13</v>
      </c>
      <c r="N123" s="1">
        <v>15</v>
      </c>
      <c r="O123" s="1">
        <v>11</v>
      </c>
      <c r="P123" s="1">
        <v>10</v>
      </c>
      <c r="Q123" s="1">
        <v>20</v>
      </c>
      <c r="R123" s="1">
        <v>17</v>
      </c>
      <c r="S123" s="1">
        <v>14</v>
      </c>
      <c r="T123" s="1">
        <v>28</v>
      </c>
      <c r="U123" s="1">
        <v>21</v>
      </c>
      <c r="V123" s="31">
        <f t="shared" si="2"/>
        <v>17.850000000000001</v>
      </c>
      <c r="W123" s="31">
        <f t="shared" si="3"/>
        <v>18</v>
      </c>
    </row>
    <row r="124" spans="1:23">
      <c r="A124" s="19">
        <v>121</v>
      </c>
      <c r="B124" s="1">
        <v>22</v>
      </c>
      <c r="C124" s="1">
        <v>13</v>
      </c>
      <c r="D124" s="1">
        <v>27</v>
      </c>
      <c r="E124" s="1">
        <v>11</v>
      </c>
      <c r="F124" s="1">
        <v>17</v>
      </c>
      <c r="G124" s="1">
        <v>9</v>
      </c>
      <c r="H124" s="1">
        <v>20</v>
      </c>
      <c r="I124" s="1">
        <v>16</v>
      </c>
      <c r="J124" s="1">
        <v>36</v>
      </c>
      <c r="K124" s="1">
        <v>27</v>
      </c>
      <c r="L124" s="1">
        <v>30</v>
      </c>
      <c r="M124" s="1">
        <v>17</v>
      </c>
      <c r="N124" s="1">
        <v>21</v>
      </c>
      <c r="O124" s="1">
        <v>35</v>
      </c>
      <c r="P124" s="1">
        <v>10</v>
      </c>
      <c r="Q124" s="1">
        <v>18</v>
      </c>
      <c r="R124" s="1">
        <v>34</v>
      </c>
      <c r="S124" s="1">
        <v>16</v>
      </c>
      <c r="T124" s="1">
        <v>14</v>
      </c>
      <c r="U124" s="1">
        <v>32</v>
      </c>
      <c r="V124" s="31">
        <f t="shared" si="2"/>
        <v>21.25</v>
      </c>
      <c r="W124" s="31">
        <f t="shared" si="3"/>
        <v>21</v>
      </c>
    </row>
    <row r="125" spans="1:23">
      <c r="A125" s="19">
        <v>122</v>
      </c>
      <c r="B125" s="1">
        <v>16</v>
      </c>
      <c r="C125" s="1">
        <v>12</v>
      </c>
      <c r="D125" s="1">
        <v>16</v>
      </c>
      <c r="E125" s="1">
        <v>13</v>
      </c>
      <c r="F125" s="1">
        <v>24</v>
      </c>
      <c r="G125" s="1">
        <v>22</v>
      </c>
      <c r="H125" s="1">
        <v>23</v>
      </c>
      <c r="I125" s="1">
        <v>13</v>
      </c>
      <c r="J125" s="1">
        <v>23</v>
      </c>
      <c r="K125" s="1">
        <v>20</v>
      </c>
      <c r="L125" s="1">
        <v>36</v>
      </c>
      <c r="M125" s="1">
        <v>10</v>
      </c>
      <c r="N125" s="1">
        <v>30</v>
      </c>
      <c r="O125" s="1">
        <v>14</v>
      </c>
      <c r="P125" s="1">
        <v>13</v>
      </c>
      <c r="Q125" s="1">
        <v>16</v>
      </c>
      <c r="R125" s="1">
        <v>20</v>
      </c>
      <c r="S125" s="1">
        <v>24</v>
      </c>
      <c r="T125" s="1">
        <v>18</v>
      </c>
      <c r="U125" s="1">
        <v>22</v>
      </c>
      <c r="V125" s="31">
        <f t="shared" si="2"/>
        <v>19.25</v>
      </c>
      <c r="W125" s="31">
        <f t="shared" si="3"/>
        <v>19</v>
      </c>
    </row>
    <row r="126" spans="1:23">
      <c r="A126" s="19">
        <v>123</v>
      </c>
      <c r="B126" s="1">
        <v>25</v>
      </c>
      <c r="C126" s="1">
        <v>18</v>
      </c>
      <c r="D126" s="1">
        <v>25</v>
      </c>
      <c r="E126" s="1">
        <v>25</v>
      </c>
      <c r="F126" s="1">
        <v>17</v>
      </c>
      <c r="G126" s="1">
        <v>27</v>
      </c>
      <c r="H126" s="1">
        <v>15</v>
      </c>
      <c r="I126" s="1">
        <v>13</v>
      </c>
      <c r="J126" s="1">
        <v>21</v>
      </c>
      <c r="K126" s="1">
        <v>12</v>
      </c>
      <c r="L126" s="1">
        <v>17</v>
      </c>
      <c r="M126" s="1">
        <v>28</v>
      </c>
      <c r="N126" s="1">
        <v>22</v>
      </c>
      <c r="O126" s="1">
        <v>24</v>
      </c>
      <c r="P126" s="1">
        <v>22</v>
      </c>
      <c r="Q126" s="1">
        <v>16</v>
      </c>
      <c r="R126" s="1">
        <v>29</v>
      </c>
      <c r="S126" s="1">
        <v>12</v>
      </c>
      <c r="T126" s="1">
        <v>14</v>
      </c>
      <c r="U126" s="1">
        <v>11</v>
      </c>
      <c r="V126" s="31">
        <f t="shared" si="2"/>
        <v>19.649999999999999</v>
      </c>
      <c r="W126" s="31">
        <f t="shared" si="3"/>
        <v>20</v>
      </c>
    </row>
    <row r="127" spans="1:23">
      <c r="A127" s="19">
        <v>124</v>
      </c>
      <c r="B127" s="1">
        <v>4</v>
      </c>
      <c r="C127" s="1">
        <v>24</v>
      </c>
      <c r="D127" s="1">
        <v>16</v>
      </c>
      <c r="E127" s="1">
        <v>23</v>
      </c>
      <c r="F127" s="1">
        <v>21</v>
      </c>
      <c r="G127" s="1">
        <v>21</v>
      </c>
      <c r="H127" s="1">
        <v>17</v>
      </c>
      <c r="I127" s="1">
        <v>16</v>
      </c>
      <c r="J127" s="1">
        <v>20</v>
      </c>
      <c r="K127" s="1">
        <v>23</v>
      </c>
      <c r="L127" s="1">
        <v>25</v>
      </c>
      <c r="M127" s="1">
        <v>39</v>
      </c>
      <c r="N127" s="1">
        <v>13</v>
      </c>
      <c r="O127" s="1">
        <v>6</v>
      </c>
      <c r="P127" s="1">
        <v>21</v>
      </c>
      <c r="Q127" s="1">
        <v>20</v>
      </c>
      <c r="R127" s="1">
        <v>13</v>
      </c>
      <c r="S127" s="1">
        <v>26</v>
      </c>
      <c r="T127" s="1">
        <v>19</v>
      </c>
      <c r="U127" s="1">
        <v>27</v>
      </c>
      <c r="V127" s="31">
        <f t="shared" si="2"/>
        <v>19.7</v>
      </c>
      <c r="W127" s="31">
        <f t="shared" si="3"/>
        <v>20</v>
      </c>
    </row>
    <row r="128" spans="1:23">
      <c r="A128" s="19">
        <v>125</v>
      </c>
      <c r="B128" s="1">
        <v>21</v>
      </c>
      <c r="C128" s="1">
        <v>20</v>
      </c>
      <c r="D128" s="1">
        <v>40</v>
      </c>
      <c r="E128" s="1">
        <v>21</v>
      </c>
      <c r="F128" s="1">
        <v>27</v>
      </c>
      <c r="G128" s="1">
        <v>28</v>
      </c>
      <c r="H128" s="1">
        <v>15</v>
      </c>
      <c r="I128" s="1">
        <v>28</v>
      </c>
      <c r="J128" s="1">
        <v>28</v>
      </c>
      <c r="K128" s="1">
        <v>15</v>
      </c>
      <c r="L128" s="1">
        <v>26</v>
      </c>
      <c r="M128" s="1">
        <v>22</v>
      </c>
      <c r="N128" s="1">
        <v>19</v>
      </c>
      <c r="O128" s="1">
        <v>28</v>
      </c>
      <c r="P128" s="1">
        <v>26</v>
      </c>
      <c r="Q128" s="1">
        <v>13</v>
      </c>
      <c r="R128" s="1">
        <v>31</v>
      </c>
      <c r="S128" s="1">
        <v>26</v>
      </c>
      <c r="T128" s="1">
        <v>22</v>
      </c>
      <c r="U128" s="1">
        <v>29</v>
      </c>
      <c r="V128" s="31">
        <f t="shared" si="2"/>
        <v>24.25</v>
      </c>
      <c r="W128" s="31">
        <f t="shared" si="3"/>
        <v>24</v>
      </c>
    </row>
    <row r="129" spans="1:23">
      <c r="A129" s="19">
        <v>126</v>
      </c>
      <c r="B129" s="1">
        <v>23</v>
      </c>
      <c r="C129" s="1">
        <v>20</v>
      </c>
      <c r="D129" s="1">
        <v>12</v>
      </c>
      <c r="E129" s="1">
        <v>17</v>
      </c>
      <c r="F129" s="1">
        <v>12</v>
      </c>
      <c r="G129" s="1">
        <v>34</v>
      </c>
      <c r="H129" s="1">
        <v>1</v>
      </c>
      <c r="I129" s="1">
        <v>35</v>
      </c>
      <c r="J129" s="1">
        <v>36</v>
      </c>
      <c r="K129" s="1">
        <v>14</v>
      </c>
      <c r="L129" s="1">
        <v>26</v>
      </c>
      <c r="M129" s="1">
        <v>32</v>
      </c>
      <c r="N129" s="1">
        <v>16</v>
      </c>
      <c r="O129" s="1">
        <v>23</v>
      </c>
      <c r="P129" s="1">
        <v>22</v>
      </c>
      <c r="Q129" s="1">
        <v>20</v>
      </c>
      <c r="R129" s="1">
        <v>28</v>
      </c>
      <c r="S129" s="1">
        <v>33</v>
      </c>
      <c r="T129" s="1">
        <v>10</v>
      </c>
      <c r="U129" s="1">
        <v>23</v>
      </c>
      <c r="V129" s="31">
        <f t="shared" si="2"/>
        <v>21.85</v>
      </c>
      <c r="W129" s="31">
        <f t="shared" si="3"/>
        <v>22</v>
      </c>
    </row>
    <row r="130" spans="1:23">
      <c r="A130" s="19">
        <v>127</v>
      </c>
      <c r="B130" s="1">
        <v>16</v>
      </c>
      <c r="C130" s="1">
        <v>17</v>
      </c>
      <c r="D130" s="1">
        <v>16</v>
      </c>
      <c r="E130" s="1">
        <v>15</v>
      </c>
      <c r="F130" s="1">
        <v>15</v>
      </c>
      <c r="G130" s="1">
        <v>15</v>
      </c>
      <c r="H130" s="1">
        <v>22</v>
      </c>
      <c r="I130" s="1">
        <v>16</v>
      </c>
      <c r="J130" s="1">
        <v>25</v>
      </c>
      <c r="K130" s="1">
        <v>11</v>
      </c>
      <c r="L130" s="1">
        <v>13</v>
      </c>
      <c r="M130" s="1">
        <v>23</v>
      </c>
      <c r="N130" s="1">
        <v>12</v>
      </c>
      <c r="O130" s="1">
        <v>27</v>
      </c>
      <c r="P130" s="1">
        <v>16</v>
      </c>
      <c r="Q130" s="1">
        <v>32</v>
      </c>
      <c r="R130" s="1">
        <v>23</v>
      </c>
      <c r="S130" s="1">
        <v>24</v>
      </c>
      <c r="T130" s="1">
        <v>10</v>
      </c>
      <c r="U130" s="1">
        <v>19</v>
      </c>
      <c r="V130" s="31">
        <f t="shared" si="2"/>
        <v>18.350000000000001</v>
      </c>
      <c r="W130" s="31">
        <f t="shared" si="3"/>
        <v>18</v>
      </c>
    </row>
    <row r="131" spans="1:23">
      <c r="A131" s="19">
        <v>128</v>
      </c>
      <c r="B131" s="1">
        <v>18</v>
      </c>
      <c r="C131" s="1">
        <v>31</v>
      </c>
      <c r="D131" s="1">
        <v>16</v>
      </c>
      <c r="E131" s="1">
        <v>13</v>
      </c>
      <c r="F131" s="1">
        <v>27</v>
      </c>
      <c r="G131" s="1">
        <v>23</v>
      </c>
      <c r="H131" s="1">
        <v>34</v>
      </c>
      <c r="I131" s="1">
        <v>20</v>
      </c>
      <c r="J131" s="1">
        <v>13</v>
      </c>
      <c r="K131" s="1">
        <v>25</v>
      </c>
      <c r="L131" s="1">
        <v>33</v>
      </c>
      <c r="M131" s="1">
        <v>23</v>
      </c>
      <c r="N131" s="1">
        <v>18</v>
      </c>
      <c r="O131" s="1">
        <v>7</v>
      </c>
      <c r="P131" s="1">
        <v>8</v>
      </c>
      <c r="Q131" s="1">
        <v>15</v>
      </c>
      <c r="R131" s="1">
        <v>25</v>
      </c>
      <c r="S131" s="1">
        <v>33</v>
      </c>
      <c r="T131" s="1">
        <v>37</v>
      </c>
      <c r="U131" s="1">
        <v>3</v>
      </c>
      <c r="V131" s="31">
        <f t="shared" si="2"/>
        <v>21.1</v>
      </c>
      <c r="W131" s="31">
        <f t="shared" si="3"/>
        <v>21</v>
      </c>
    </row>
    <row r="132" spans="1:23">
      <c r="A132" s="19">
        <v>129</v>
      </c>
      <c r="B132" s="1">
        <v>19</v>
      </c>
      <c r="C132" s="1">
        <v>22</v>
      </c>
      <c r="D132" s="1">
        <v>9</v>
      </c>
      <c r="E132" s="1">
        <v>26</v>
      </c>
      <c r="F132" s="1">
        <v>21</v>
      </c>
      <c r="G132" s="1">
        <v>17</v>
      </c>
      <c r="H132" s="1">
        <v>26</v>
      </c>
      <c r="I132" s="1">
        <v>27</v>
      </c>
      <c r="J132" s="1">
        <v>20</v>
      </c>
      <c r="K132" s="1">
        <v>26</v>
      </c>
      <c r="L132" s="1">
        <v>26</v>
      </c>
      <c r="M132" s="1">
        <v>20</v>
      </c>
      <c r="N132" s="1">
        <v>23</v>
      </c>
      <c r="O132" s="1">
        <v>17</v>
      </c>
      <c r="P132" s="1">
        <v>16</v>
      </c>
      <c r="Q132" s="1">
        <v>24</v>
      </c>
      <c r="R132" s="1">
        <v>14</v>
      </c>
      <c r="S132" s="1">
        <v>7</v>
      </c>
      <c r="T132" s="1">
        <v>23</v>
      </c>
      <c r="U132" s="1">
        <v>28</v>
      </c>
      <c r="V132" s="31">
        <f t="shared" si="2"/>
        <v>20.55</v>
      </c>
      <c r="W132" s="31">
        <f t="shared" si="3"/>
        <v>21</v>
      </c>
    </row>
    <row r="133" spans="1:23">
      <c r="A133" s="19">
        <v>130</v>
      </c>
      <c r="B133" s="1">
        <v>23</v>
      </c>
      <c r="C133" s="1">
        <v>26</v>
      </c>
      <c r="D133" s="1">
        <v>23</v>
      </c>
      <c r="E133" s="1">
        <v>7</v>
      </c>
      <c r="F133" s="1">
        <v>17</v>
      </c>
      <c r="G133" s="1">
        <v>16</v>
      </c>
      <c r="H133" s="1">
        <v>21</v>
      </c>
      <c r="I133" s="1">
        <v>17</v>
      </c>
      <c r="J133" s="1">
        <v>28</v>
      </c>
      <c r="K133" s="1">
        <v>10</v>
      </c>
      <c r="L133" s="1">
        <v>14</v>
      </c>
      <c r="M133" s="1">
        <v>21</v>
      </c>
      <c r="N133" s="1">
        <v>18</v>
      </c>
      <c r="O133" s="1">
        <v>25</v>
      </c>
      <c r="P133" s="1">
        <v>15</v>
      </c>
      <c r="Q133" s="1">
        <v>21</v>
      </c>
      <c r="R133" s="1">
        <v>15</v>
      </c>
      <c r="S133" s="1">
        <v>25</v>
      </c>
      <c r="T133" s="1">
        <v>18</v>
      </c>
      <c r="U133" s="1">
        <v>10</v>
      </c>
      <c r="V133" s="31">
        <f t="shared" ref="V133:V196" si="4">AVERAGE(B133:U133)</f>
        <v>18.5</v>
      </c>
      <c r="W133" s="31">
        <f t="shared" ref="W133:W196" si="5">ROUND(V133,0)</f>
        <v>19</v>
      </c>
    </row>
    <row r="134" spans="1:23">
      <c r="A134" s="19">
        <v>131</v>
      </c>
      <c r="B134" s="1">
        <v>26</v>
      </c>
      <c r="C134" s="1">
        <v>2</v>
      </c>
      <c r="D134" s="1">
        <v>15</v>
      </c>
      <c r="E134" s="1">
        <v>25</v>
      </c>
      <c r="F134" s="1">
        <v>24</v>
      </c>
      <c r="G134" s="1">
        <v>30</v>
      </c>
      <c r="H134" s="1">
        <v>8</v>
      </c>
      <c r="I134" s="1">
        <v>28</v>
      </c>
      <c r="J134" s="1">
        <v>24</v>
      </c>
      <c r="K134" s="1">
        <v>22</v>
      </c>
      <c r="L134" s="1">
        <v>28</v>
      </c>
      <c r="M134" s="1">
        <v>18</v>
      </c>
      <c r="N134" s="1">
        <v>35</v>
      </c>
      <c r="O134" s="1">
        <v>21</v>
      </c>
      <c r="P134" s="1">
        <v>14</v>
      </c>
      <c r="Q134" s="1">
        <v>27</v>
      </c>
      <c r="R134" s="1">
        <v>17</v>
      </c>
      <c r="S134" s="1">
        <v>17</v>
      </c>
      <c r="T134" s="1">
        <v>26</v>
      </c>
      <c r="U134" s="1">
        <v>18</v>
      </c>
      <c r="V134" s="31">
        <f t="shared" si="4"/>
        <v>21.25</v>
      </c>
      <c r="W134" s="31">
        <f t="shared" si="5"/>
        <v>21</v>
      </c>
    </row>
    <row r="135" spans="1:23">
      <c r="A135" s="19">
        <v>132</v>
      </c>
      <c r="B135" s="1">
        <v>20</v>
      </c>
      <c r="C135" s="1">
        <v>27</v>
      </c>
      <c r="D135" s="1">
        <v>22</v>
      </c>
      <c r="E135" s="1">
        <v>7</v>
      </c>
      <c r="F135" s="1">
        <v>15</v>
      </c>
      <c r="G135" s="1">
        <v>26</v>
      </c>
      <c r="H135" s="1">
        <v>40</v>
      </c>
      <c r="I135" s="1">
        <v>19</v>
      </c>
      <c r="J135" s="1">
        <v>26</v>
      </c>
      <c r="K135" s="1">
        <v>10</v>
      </c>
      <c r="L135" s="1">
        <v>22</v>
      </c>
      <c r="M135" s="1">
        <v>13</v>
      </c>
      <c r="N135" s="1">
        <v>25</v>
      </c>
      <c r="O135" s="1">
        <v>25</v>
      </c>
      <c r="P135" s="1">
        <v>17</v>
      </c>
      <c r="Q135" s="1">
        <v>24</v>
      </c>
      <c r="R135" s="1">
        <v>21</v>
      </c>
      <c r="S135" s="1">
        <v>17</v>
      </c>
      <c r="T135" s="1">
        <v>18</v>
      </c>
      <c r="U135" s="1">
        <v>17</v>
      </c>
      <c r="V135" s="31">
        <f t="shared" si="4"/>
        <v>20.55</v>
      </c>
      <c r="W135" s="31">
        <f t="shared" si="5"/>
        <v>21</v>
      </c>
    </row>
    <row r="136" spans="1:23">
      <c r="A136" s="19">
        <v>133</v>
      </c>
      <c r="B136" s="1">
        <v>4</v>
      </c>
      <c r="C136" s="1">
        <v>12</v>
      </c>
      <c r="D136" s="1">
        <v>27</v>
      </c>
      <c r="E136" s="1">
        <v>15</v>
      </c>
      <c r="F136" s="1">
        <v>21</v>
      </c>
      <c r="G136" s="1">
        <v>24</v>
      </c>
      <c r="H136" s="1">
        <v>11</v>
      </c>
      <c r="I136" s="1">
        <v>28</v>
      </c>
      <c r="J136" s="1">
        <v>6</v>
      </c>
      <c r="K136" s="1">
        <v>18</v>
      </c>
      <c r="L136" s="1">
        <v>12</v>
      </c>
      <c r="M136" s="1">
        <v>7</v>
      </c>
      <c r="N136" s="1">
        <v>25</v>
      </c>
      <c r="O136" s="1">
        <v>12</v>
      </c>
      <c r="P136" s="1">
        <v>30</v>
      </c>
      <c r="Q136" s="1">
        <v>19</v>
      </c>
      <c r="R136" s="1">
        <v>20</v>
      </c>
      <c r="S136" s="1">
        <v>20</v>
      </c>
      <c r="T136" s="1">
        <v>26</v>
      </c>
      <c r="U136" s="1">
        <v>14</v>
      </c>
      <c r="V136" s="31">
        <f t="shared" si="4"/>
        <v>17.55</v>
      </c>
      <c r="W136" s="31">
        <f t="shared" si="5"/>
        <v>18</v>
      </c>
    </row>
    <row r="137" spans="1:23">
      <c r="A137" s="19">
        <v>134</v>
      </c>
      <c r="B137" s="1">
        <v>20</v>
      </c>
      <c r="C137" s="1">
        <v>24</v>
      </c>
      <c r="D137" s="1">
        <v>23</v>
      </c>
      <c r="E137" s="1">
        <v>16</v>
      </c>
      <c r="F137" s="1">
        <v>16</v>
      </c>
      <c r="G137" s="1">
        <v>18</v>
      </c>
      <c r="H137" s="1">
        <v>18</v>
      </c>
      <c r="I137" s="1">
        <v>10</v>
      </c>
      <c r="J137" s="1">
        <v>4</v>
      </c>
      <c r="K137" s="1">
        <v>17</v>
      </c>
      <c r="L137" s="1">
        <v>13</v>
      </c>
      <c r="M137" s="1">
        <v>24</v>
      </c>
      <c r="N137" s="1">
        <v>14</v>
      </c>
      <c r="O137" s="1">
        <v>25</v>
      </c>
      <c r="P137" s="1">
        <v>28</v>
      </c>
      <c r="Q137" s="1">
        <v>23</v>
      </c>
      <c r="R137" s="1">
        <v>16</v>
      </c>
      <c r="S137" s="1">
        <v>14</v>
      </c>
      <c r="T137" s="1">
        <v>12</v>
      </c>
      <c r="U137" s="1">
        <v>13</v>
      </c>
      <c r="V137" s="31">
        <f t="shared" si="4"/>
        <v>17.399999999999999</v>
      </c>
      <c r="W137" s="31">
        <f t="shared" si="5"/>
        <v>17</v>
      </c>
    </row>
    <row r="138" spans="1:23">
      <c r="A138" s="19">
        <v>135</v>
      </c>
      <c r="B138" s="1">
        <v>15</v>
      </c>
      <c r="C138" s="1">
        <v>12</v>
      </c>
      <c r="D138" s="1">
        <v>14</v>
      </c>
      <c r="E138" s="1">
        <v>21</v>
      </c>
      <c r="F138" s="1">
        <v>19</v>
      </c>
      <c r="G138" s="1">
        <v>5</v>
      </c>
      <c r="H138" s="1">
        <v>18</v>
      </c>
      <c r="I138" s="1">
        <v>25</v>
      </c>
      <c r="J138" s="1">
        <v>32</v>
      </c>
      <c r="K138" s="1">
        <v>30</v>
      </c>
      <c r="L138" s="1">
        <v>10</v>
      </c>
      <c r="M138" s="1">
        <v>15</v>
      </c>
      <c r="N138" s="1">
        <v>17</v>
      </c>
      <c r="O138" s="1">
        <v>3</v>
      </c>
      <c r="P138" s="1">
        <v>19</v>
      </c>
      <c r="Q138" s="1">
        <v>19</v>
      </c>
      <c r="R138" s="1">
        <v>29</v>
      </c>
      <c r="S138" s="1">
        <v>25</v>
      </c>
      <c r="T138" s="1">
        <v>17</v>
      </c>
      <c r="U138" s="1">
        <v>34</v>
      </c>
      <c r="V138" s="31">
        <f t="shared" si="4"/>
        <v>18.95</v>
      </c>
      <c r="W138" s="31">
        <f t="shared" si="5"/>
        <v>19</v>
      </c>
    </row>
    <row r="139" spans="1:23">
      <c r="A139" s="19">
        <v>136</v>
      </c>
      <c r="B139" s="1">
        <v>18</v>
      </c>
      <c r="C139" s="1">
        <v>30</v>
      </c>
      <c r="D139" s="1">
        <v>15</v>
      </c>
      <c r="E139" s="1">
        <v>30</v>
      </c>
      <c r="F139" s="1">
        <v>14</v>
      </c>
      <c r="G139" s="1">
        <v>18</v>
      </c>
      <c r="H139" s="1">
        <v>21</v>
      </c>
      <c r="I139" s="1">
        <v>12</v>
      </c>
      <c r="J139" s="1">
        <v>13</v>
      </c>
      <c r="K139" s="1">
        <v>37</v>
      </c>
      <c r="L139" s="1">
        <v>15</v>
      </c>
      <c r="M139" s="1">
        <v>30</v>
      </c>
      <c r="N139" s="1">
        <v>23</v>
      </c>
      <c r="O139" s="1">
        <v>36</v>
      </c>
      <c r="P139" s="1">
        <v>22</v>
      </c>
      <c r="Q139" s="1">
        <v>16</v>
      </c>
      <c r="R139" s="1">
        <v>18</v>
      </c>
      <c r="S139" s="1">
        <v>19</v>
      </c>
      <c r="T139" s="1">
        <v>17</v>
      </c>
      <c r="U139" s="1">
        <v>22</v>
      </c>
      <c r="V139" s="31">
        <f t="shared" si="4"/>
        <v>21.3</v>
      </c>
      <c r="W139" s="31">
        <f t="shared" si="5"/>
        <v>21</v>
      </c>
    </row>
    <row r="140" spans="1:23">
      <c r="A140" s="19">
        <v>137</v>
      </c>
      <c r="B140" s="1">
        <v>8</v>
      </c>
      <c r="C140" s="1">
        <v>23</v>
      </c>
      <c r="D140" s="1">
        <v>31</v>
      </c>
      <c r="E140" s="1">
        <v>28</v>
      </c>
      <c r="F140" s="1">
        <v>23</v>
      </c>
      <c r="G140" s="1">
        <v>27</v>
      </c>
      <c r="H140" s="1">
        <v>18</v>
      </c>
      <c r="I140" s="1">
        <v>21</v>
      </c>
      <c r="J140" s="1">
        <v>10</v>
      </c>
      <c r="K140" s="1">
        <v>16</v>
      </c>
      <c r="L140" s="1">
        <v>17</v>
      </c>
      <c r="M140" s="1">
        <v>35</v>
      </c>
      <c r="N140" s="1">
        <v>8</v>
      </c>
      <c r="O140" s="1">
        <v>15</v>
      </c>
      <c r="P140" s="1">
        <v>29</v>
      </c>
      <c r="Q140" s="1">
        <v>23</v>
      </c>
      <c r="R140" s="1">
        <v>20</v>
      </c>
      <c r="S140" s="1">
        <v>18</v>
      </c>
      <c r="T140" s="1">
        <v>19</v>
      </c>
      <c r="U140" s="1">
        <v>31</v>
      </c>
      <c r="V140" s="31">
        <f t="shared" si="4"/>
        <v>21</v>
      </c>
      <c r="W140" s="31">
        <f t="shared" si="5"/>
        <v>21</v>
      </c>
    </row>
    <row r="141" spans="1:23">
      <c r="A141" s="19">
        <v>138</v>
      </c>
      <c r="B141" s="1">
        <v>18</v>
      </c>
      <c r="C141" s="1">
        <v>16</v>
      </c>
      <c r="D141" s="1">
        <v>24</v>
      </c>
      <c r="E141" s="1">
        <v>24</v>
      </c>
      <c r="F141" s="1">
        <v>16</v>
      </c>
      <c r="G141" s="1">
        <v>24</v>
      </c>
      <c r="H141" s="1">
        <v>20</v>
      </c>
      <c r="I141" s="1">
        <v>22</v>
      </c>
      <c r="J141" s="1">
        <v>13</v>
      </c>
      <c r="K141" s="1">
        <v>33</v>
      </c>
      <c r="L141" s="1">
        <v>12</v>
      </c>
      <c r="M141" s="1">
        <v>35</v>
      </c>
      <c r="N141" s="1">
        <v>25</v>
      </c>
      <c r="O141" s="1">
        <v>32</v>
      </c>
      <c r="P141" s="1">
        <v>15</v>
      </c>
      <c r="Q141" s="1">
        <v>18</v>
      </c>
      <c r="R141" s="1">
        <v>21</v>
      </c>
      <c r="S141" s="1">
        <v>22</v>
      </c>
      <c r="T141" s="1">
        <v>19</v>
      </c>
      <c r="U141" s="1">
        <v>10</v>
      </c>
      <c r="V141" s="31">
        <f t="shared" si="4"/>
        <v>20.95</v>
      </c>
      <c r="W141" s="31">
        <f t="shared" si="5"/>
        <v>21</v>
      </c>
    </row>
    <row r="142" spans="1:23">
      <c r="A142" s="19">
        <v>139</v>
      </c>
      <c r="B142" s="1">
        <v>37</v>
      </c>
      <c r="C142" s="1">
        <v>29</v>
      </c>
      <c r="D142" s="1">
        <v>19</v>
      </c>
      <c r="E142" s="1">
        <v>19</v>
      </c>
      <c r="F142" s="1">
        <v>17</v>
      </c>
      <c r="G142" s="1">
        <v>20</v>
      </c>
      <c r="H142" s="1">
        <v>6</v>
      </c>
      <c r="I142" s="1">
        <v>16</v>
      </c>
      <c r="J142" s="1">
        <v>23</v>
      </c>
      <c r="K142" s="1">
        <v>27</v>
      </c>
      <c r="L142" s="1">
        <v>32</v>
      </c>
      <c r="M142" s="1">
        <v>24</v>
      </c>
      <c r="N142" s="1">
        <v>28</v>
      </c>
      <c r="O142" s="1">
        <v>15</v>
      </c>
      <c r="P142" s="1">
        <v>40</v>
      </c>
      <c r="Q142" s="1">
        <v>7</v>
      </c>
      <c r="R142" s="1">
        <v>14</v>
      </c>
      <c r="S142" s="1">
        <v>13</v>
      </c>
      <c r="T142" s="1">
        <v>19</v>
      </c>
      <c r="U142" s="1">
        <v>23</v>
      </c>
      <c r="V142" s="31">
        <f t="shared" si="4"/>
        <v>21.4</v>
      </c>
      <c r="W142" s="31">
        <f t="shared" si="5"/>
        <v>21</v>
      </c>
    </row>
    <row r="143" spans="1:23">
      <c r="A143" s="19">
        <v>140</v>
      </c>
      <c r="B143" s="1">
        <v>25</v>
      </c>
      <c r="C143" s="1">
        <v>6</v>
      </c>
      <c r="D143" s="1">
        <v>1</v>
      </c>
      <c r="E143" s="1">
        <v>35</v>
      </c>
      <c r="F143" s="1">
        <v>32</v>
      </c>
      <c r="G143" s="1">
        <v>9</v>
      </c>
      <c r="H143" s="1">
        <v>19</v>
      </c>
      <c r="I143" s="1">
        <v>21</v>
      </c>
      <c r="J143" s="1">
        <v>17</v>
      </c>
      <c r="K143" s="1">
        <v>18</v>
      </c>
      <c r="L143" s="1">
        <v>9</v>
      </c>
      <c r="M143" s="1">
        <v>26</v>
      </c>
      <c r="N143" s="1">
        <v>23</v>
      </c>
      <c r="O143" s="1">
        <v>4</v>
      </c>
      <c r="P143" s="1">
        <v>20</v>
      </c>
      <c r="Q143" s="1">
        <v>30</v>
      </c>
      <c r="R143" s="1">
        <v>17</v>
      </c>
      <c r="S143" s="1">
        <v>8</v>
      </c>
      <c r="T143" s="1">
        <v>23</v>
      </c>
      <c r="U143" s="1">
        <v>22</v>
      </c>
      <c r="V143" s="31">
        <f t="shared" si="4"/>
        <v>18.25</v>
      </c>
      <c r="W143" s="31">
        <f t="shared" si="5"/>
        <v>18</v>
      </c>
    </row>
    <row r="144" spans="1:23">
      <c r="A144" s="19">
        <v>141</v>
      </c>
      <c r="B144" s="1">
        <v>10</v>
      </c>
      <c r="C144" s="1">
        <v>9</v>
      </c>
      <c r="D144" s="1">
        <v>10</v>
      </c>
      <c r="E144" s="1">
        <v>7</v>
      </c>
      <c r="F144" s="1">
        <v>27</v>
      </c>
      <c r="G144" s="1">
        <v>27</v>
      </c>
      <c r="H144" s="1">
        <v>36</v>
      </c>
      <c r="I144" s="1">
        <v>9</v>
      </c>
      <c r="J144" s="1">
        <v>28</v>
      </c>
      <c r="K144" s="1">
        <v>21</v>
      </c>
      <c r="L144" s="1">
        <v>12</v>
      </c>
      <c r="M144" s="1">
        <v>17</v>
      </c>
      <c r="N144" s="1">
        <v>9</v>
      </c>
      <c r="O144" s="1">
        <v>24</v>
      </c>
      <c r="P144" s="1">
        <v>21</v>
      </c>
      <c r="Q144" s="1">
        <v>26</v>
      </c>
      <c r="R144" s="1">
        <v>19</v>
      </c>
      <c r="S144" s="1">
        <v>6</v>
      </c>
      <c r="T144" s="1">
        <v>22</v>
      </c>
      <c r="U144" s="1">
        <v>29</v>
      </c>
      <c r="V144" s="31">
        <f t="shared" si="4"/>
        <v>18.45</v>
      </c>
      <c r="W144" s="31">
        <f t="shared" si="5"/>
        <v>18</v>
      </c>
    </row>
    <row r="145" spans="1:23">
      <c r="A145" s="19">
        <v>142</v>
      </c>
      <c r="B145" s="1">
        <v>22</v>
      </c>
      <c r="C145" s="1">
        <v>27</v>
      </c>
      <c r="D145" s="1">
        <v>8</v>
      </c>
      <c r="E145" s="1">
        <v>22</v>
      </c>
      <c r="F145" s="1">
        <v>25</v>
      </c>
      <c r="G145" s="1">
        <v>9</v>
      </c>
      <c r="H145" s="1">
        <v>37</v>
      </c>
      <c r="I145" s="1">
        <v>15</v>
      </c>
      <c r="J145" s="1">
        <v>21</v>
      </c>
      <c r="K145" s="1">
        <v>39</v>
      </c>
      <c r="L145" s="1">
        <v>28</v>
      </c>
      <c r="M145" s="1">
        <v>20</v>
      </c>
      <c r="N145" s="1">
        <v>25</v>
      </c>
      <c r="O145" s="1">
        <v>19</v>
      </c>
      <c r="P145" s="1">
        <v>28</v>
      </c>
      <c r="Q145" s="1">
        <v>36</v>
      </c>
      <c r="R145" s="1">
        <v>33</v>
      </c>
      <c r="S145" s="1">
        <v>21</v>
      </c>
      <c r="T145" s="1">
        <v>20</v>
      </c>
      <c r="U145" s="1">
        <v>22</v>
      </c>
      <c r="V145" s="31">
        <f t="shared" si="4"/>
        <v>23.85</v>
      </c>
      <c r="W145" s="31">
        <f t="shared" si="5"/>
        <v>24</v>
      </c>
    </row>
    <row r="146" spans="1:23">
      <c r="A146" s="19">
        <v>143</v>
      </c>
      <c r="B146" s="1">
        <v>16</v>
      </c>
      <c r="C146" s="1">
        <v>24</v>
      </c>
      <c r="D146" s="1">
        <v>23</v>
      </c>
      <c r="E146" s="1">
        <v>18</v>
      </c>
      <c r="F146" s="1">
        <v>33</v>
      </c>
      <c r="G146" s="1">
        <v>12</v>
      </c>
      <c r="H146" s="1">
        <v>29</v>
      </c>
      <c r="I146" s="1">
        <v>12</v>
      </c>
      <c r="J146" s="1">
        <v>36</v>
      </c>
      <c r="K146" s="1">
        <v>15</v>
      </c>
      <c r="L146" s="1">
        <v>22</v>
      </c>
      <c r="M146" s="1">
        <v>19</v>
      </c>
      <c r="N146" s="1">
        <v>20</v>
      </c>
      <c r="O146" s="1">
        <v>12</v>
      </c>
      <c r="P146" s="1">
        <v>15</v>
      </c>
      <c r="Q146" s="1">
        <v>14</v>
      </c>
      <c r="R146" s="1">
        <v>35</v>
      </c>
      <c r="S146" s="1">
        <v>26</v>
      </c>
      <c r="T146" s="1">
        <v>29</v>
      </c>
      <c r="U146" s="1">
        <v>17</v>
      </c>
      <c r="V146" s="31">
        <f t="shared" si="4"/>
        <v>21.35</v>
      </c>
      <c r="W146" s="31">
        <f t="shared" si="5"/>
        <v>21</v>
      </c>
    </row>
    <row r="147" spans="1:23">
      <c r="A147" s="19">
        <v>144</v>
      </c>
      <c r="B147" s="1">
        <v>13</v>
      </c>
      <c r="C147" s="1">
        <v>18</v>
      </c>
      <c r="D147" s="1">
        <v>24</v>
      </c>
      <c r="E147" s="1">
        <v>16</v>
      </c>
      <c r="F147" s="1">
        <v>25</v>
      </c>
      <c r="G147" s="1">
        <v>23</v>
      </c>
      <c r="H147" s="1">
        <v>34</v>
      </c>
      <c r="I147" s="1">
        <v>23</v>
      </c>
      <c r="J147" s="1">
        <v>5</v>
      </c>
      <c r="K147" s="1">
        <v>8</v>
      </c>
      <c r="L147" s="1">
        <v>20</v>
      </c>
      <c r="M147" s="1">
        <v>21</v>
      </c>
      <c r="N147" s="1">
        <v>16</v>
      </c>
      <c r="O147" s="1">
        <v>25</v>
      </c>
      <c r="P147" s="1">
        <v>19</v>
      </c>
      <c r="Q147" s="1">
        <v>13</v>
      </c>
      <c r="R147" s="1">
        <v>9</v>
      </c>
      <c r="S147" s="1">
        <v>14</v>
      </c>
      <c r="T147" s="1">
        <v>18</v>
      </c>
      <c r="U147" s="1">
        <v>27</v>
      </c>
      <c r="V147" s="31">
        <f t="shared" si="4"/>
        <v>18.55</v>
      </c>
      <c r="W147" s="31">
        <f t="shared" si="5"/>
        <v>19</v>
      </c>
    </row>
    <row r="148" spans="1:23">
      <c r="A148" s="19">
        <v>145</v>
      </c>
      <c r="B148" s="1">
        <v>16</v>
      </c>
      <c r="C148" s="1">
        <v>19</v>
      </c>
      <c r="D148" s="1">
        <v>47</v>
      </c>
      <c r="E148" s="1">
        <v>15</v>
      </c>
      <c r="F148" s="1">
        <v>34</v>
      </c>
      <c r="G148" s="1">
        <v>20</v>
      </c>
      <c r="H148" s="1">
        <v>15</v>
      </c>
      <c r="I148" s="1">
        <v>11</v>
      </c>
      <c r="J148" s="1">
        <v>24</v>
      </c>
      <c r="K148" s="1">
        <v>22</v>
      </c>
      <c r="L148" s="1">
        <v>14</v>
      </c>
      <c r="M148" s="1">
        <v>19</v>
      </c>
      <c r="N148" s="1">
        <v>37</v>
      </c>
      <c r="O148" s="1">
        <v>25</v>
      </c>
      <c r="P148" s="1">
        <v>34</v>
      </c>
      <c r="Q148" s="1">
        <v>8</v>
      </c>
      <c r="R148" s="1">
        <v>28</v>
      </c>
      <c r="S148" s="1">
        <v>32</v>
      </c>
      <c r="T148" s="1">
        <v>37</v>
      </c>
      <c r="U148" s="1">
        <v>9</v>
      </c>
      <c r="V148" s="31">
        <f t="shared" si="4"/>
        <v>23.3</v>
      </c>
      <c r="W148" s="31">
        <f t="shared" si="5"/>
        <v>23</v>
      </c>
    </row>
    <row r="149" spans="1:23">
      <c r="A149" s="19">
        <v>146</v>
      </c>
      <c r="B149" s="1">
        <v>26</v>
      </c>
      <c r="C149" s="1">
        <v>25</v>
      </c>
      <c r="D149" s="1">
        <v>24</v>
      </c>
      <c r="E149" s="1">
        <v>13</v>
      </c>
      <c r="F149" s="1">
        <v>25</v>
      </c>
      <c r="G149" s="1">
        <v>16</v>
      </c>
      <c r="H149" s="1">
        <v>24</v>
      </c>
      <c r="I149" s="1">
        <v>20</v>
      </c>
      <c r="J149" s="1">
        <v>15</v>
      </c>
      <c r="K149" s="1">
        <v>11</v>
      </c>
      <c r="L149" s="1">
        <v>12</v>
      </c>
      <c r="M149" s="1">
        <v>18</v>
      </c>
      <c r="N149" s="1">
        <v>16</v>
      </c>
      <c r="O149" s="1">
        <v>32</v>
      </c>
      <c r="P149" s="1">
        <v>7</v>
      </c>
      <c r="Q149" s="1">
        <v>36</v>
      </c>
      <c r="R149" s="1">
        <v>20</v>
      </c>
      <c r="S149" s="1">
        <v>3</v>
      </c>
      <c r="T149" s="1">
        <v>14</v>
      </c>
      <c r="U149" s="1">
        <v>20</v>
      </c>
      <c r="V149" s="31">
        <f t="shared" si="4"/>
        <v>18.850000000000001</v>
      </c>
      <c r="W149" s="31">
        <f t="shared" si="5"/>
        <v>19</v>
      </c>
    </row>
    <row r="150" spans="1:23">
      <c r="A150" s="19">
        <v>147</v>
      </c>
      <c r="B150" s="1">
        <v>8</v>
      </c>
      <c r="C150" s="1">
        <v>14</v>
      </c>
      <c r="D150" s="1">
        <v>13</v>
      </c>
      <c r="E150" s="1">
        <v>14</v>
      </c>
      <c r="F150" s="1">
        <v>19</v>
      </c>
      <c r="G150" s="1">
        <v>26</v>
      </c>
      <c r="H150" s="1">
        <v>21</v>
      </c>
      <c r="I150" s="1">
        <v>19</v>
      </c>
      <c r="J150" s="1">
        <v>26</v>
      </c>
      <c r="K150" s="1">
        <v>9</v>
      </c>
      <c r="L150" s="1">
        <v>25</v>
      </c>
      <c r="M150" s="1">
        <v>26</v>
      </c>
      <c r="N150" s="1">
        <v>40</v>
      </c>
      <c r="O150" s="1">
        <v>25</v>
      </c>
      <c r="P150" s="1">
        <v>8</v>
      </c>
      <c r="Q150" s="1">
        <v>12</v>
      </c>
      <c r="R150" s="1">
        <v>23</v>
      </c>
      <c r="S150" s="1">
        <v>16</v>
      </c>
      <c r="T150" s="1">
        <v>10</v>
      </c>
      <c r="U150" s="1">
        <v>11</v>
      </c>
      <c r="V150" s="31">
        <f t="shared" si="4"/>
        <v>18.25</v>
      </c>
      <c r="W150" s="31">
        <f t="shared" si="5"/>
        <v>18</v>
      </c>
    </row>
    <row r="151" spans="1:23">
      <c r="A151" s="19">
        <v>148</v>
      </c>
      <c r="B151" s="1">
        <v>38</v>
      </c>
      <c r="C151" s="1">
        <v>13</v>
      </c>
      <c r="D151" s="1">
        <v>16</v>
      </c>
      <c r="E151" s="1">
        <v>20</v>
      </c>
      <c r="F151" s="1">
        <v>22</v>
      </c>
      <c r="G151" s="1">
        <v>13</v>
      </c>
      <c r="H151" s="1">
        <v>25</v>
      </c>
      <c r="I151" s="1">
        <v>29</v>
      </c>
      <c r="J151" s="1">
        <v>9</v>
      </c>
      <c r="K151" s="1">
        <v>28</v>
      </c>
      <c r="L151" s="1">
        <v>27</v>
      </c>
      <c r="M151" s="1">
        <v>29</v>
      </c>
      <c r="N151" s="1">
        <v>7</v>
      </c>
      <c r="O151" s="1">
        <v>22</v>
      </c>
      <c r="P151" s="1">
        <v>32</v>
      </c>
      <c r="Q151" s="1">
        <v>21</v>
      </c>
      <c r="R151" s="1">
        <v>14</v>
      </c>
      <c r="S151" s="1">
        <v>22</v>
      </c>
      <c r="T151" s="1">
        <v>22</v>
      </c>
      <c r="U151" s="1">
        <v>24</v>
      </c>
      <c r="V151" s="31">
        <f t="shared" si="4"/>
        <v>21.65</v>
      </c>
      <c r="W151" s="31">
        <f t="shared" si="5"/>
        <v>22</v>
      </c>
    </row>
    <row r="152" spans="1:23">
      <c r="A152" s="19">
        <v>149</v>
      </c>
      <c r="B152" s="1">
        <v>10</v>
      </c>
      <c r="C152" s="1">
        <v>22</v>
      </c>
      <c r="D152" s="1">
        <v>10</v>
      </c>
      <c r="E152" s="1">
        <v>34</v>
      </c>
      <c r="F152" s="1">
        <v>13</v>
      </c>
      <c r="G152" s="1">
        <v>12</v>
      </c>
      <c r="H152" s="1">
        <v>10</v>
      </c>
      <c r="I152" s="1">
        <v>30</v>
      </c>
      <c r="J152" s="1">
        <v>24</v>
      </c>
      <c r="K152" s="1">
        <v>29</v>
      </c>
      <c r="L152" s="1">
        <v>16</v>
      </c>
      <c r="M152" s="1">
        <v>18</v>
      </c>
      <c r="N152" s="1">
        <v>16</v>
      </c>
      <c r="O152" s="1">
        <v>27</v>
      </c>
      <c r="P152" s="1">
        <v>23</v>
      </c>
      <c r="Q152" s="1">
        <v>33</v>
      </c>
      <c r="R152" s="1">
        <v>11</v>
      </c>
      <c r="S152" s="1">
        <v>26</v>
      </c>
      <c r="T152" s="1">
        <v>10</v>
      </c>
      <c r="U152" s="1">
        <v>24</v>
      </c>
      <c r="V152" s="31">
        <f t="shared" si="4"/>
        <v>19.899999999999999</v>
      </c>
      <c r="W152" s="31">
        <f t="shared" si="5"/>
        <v>20</v>
      </c>
    </row>
    <row r="153" spans="1:23">
      <c r="A153" s="19">
        <v>150</v>
      </c>
      <c r="B153" s="1">
        <v>17</v>
      </c>
      <c r="C153" s="1">
        <v>33</v>
      </c>
      <c r="D153" s="1">
        <v>14</v>
      </c>
      <c r="E153" s="1">
        <v>22</v>
      </c>
      <c r="F153" s="1">
        <v>35</v>
      </c>
      <c r="G153" s="1">
        <v>27</v>
      </c>
      <c r="H153" s="1">
        <v>20</v>
      </c>
      <c r="I153" s="1">
        <v>19</v>
      </c>
      <c r="J153" s="1">
        <v>24</v>
      </c>
      <c r="K153" s="1">
        <v>22</v>
      </c>
      <c r="L153" s="1">
        <v>16</v>
      </c>
      <c r="M153" s="1">
        <v>33</v>
      </c>
      <c r="N153" s="1">
        <v>18</v>
      </c>
      <c r="O153" s="1">
        <v>33</v>
      </c>
      <c r="P153" s="1">
        <v>18</v>
      </c>
      <c r="Q153" s="1">
        <v>11</v>
      </c>
      <c r="R153" s="1">
        <v>16</v>
      </c>
      <c r="S153" s="1">
        <v>24</v>
      </c>
      <c r="T153" s="1">
        <v>30</v>
      </c>
      <c r="U153" s="1">
        <v>27</v>
      </c>
      <c r="V153" s="31">
        <f t="shared" si="4"/>
        <v>22.95</v>
      </c>
      <c r="W153" s="31">
        <f t="shared" si="5"/>
        <v>23</v>
      </c>
    </row>
    <row r="154" spans="1:23">
      <c r="A154" s="19">
        <v>151</v>
      </c>
      <c r="B154" s="1">
        <v>6</v>
      </c>
      <c r="C154" s="1">
        <v>21</v>
      </c>
      <c r="D154" s="1">
        <v>9</v>
      </c>
      <c r="E154" s="1">
        <v>30</v>
      </c>
      <c r="F154" s="1">
        <v>16</v>
      </c>
      <c r="G154" s="1">
        <v>17</v>
      </c>
      <c r="H154" s="1">
        <v>19</v>
      </c>
      <c r="I154" s="1">
        <v>24</v>
      </c>
      <c r="J154" s="1">
        <v>26</v>
      </c>
      <c r="K154" s="1">
        <v>9</v>
      </c>
      <c r="L154" s="1">
        <v>20</v>
      </c>
      <c r="M154" s="1">
        <v>11</v>
      </c>
      <c r="N154" s="1">
        <v>10</v>
      </c>
      <c r="O154" s="1">
        <v>25</v>
      </c>
      <c r="P154" s="1">
        <v>15</v>
      </c>
      <c r="Q154" s="1">
        <v>19</v>
      </c>
      <c r="R154" s="1">
        <v>13</v>
      </c>
      <c r="S154" s="1">
        <v>26</v>
      </c>
      <c r="T154" s="1">
        <v>24</v>
      </c>
      <c r="U154" s="1">
        <v>13</v>
      </c>
      <c r="V154" s="31">
        <f t="shared" si="4"/>
        <v>17.649999999999999</v>
      </c>
      <c r="W154" s="31">
        <f t="shared" si="5"/>
        <v>18</v>
      </c>
    </row>
    <row r="155" spans="1:23">
      <c r="A155" s="19">
        <v>152</v>
      </c>
      <c r="B155" s="1">
        <v>30</v>
      </c>
      <c r="C155" s="1">
        <v>14</v>
      </c>
      <c r="D155" s="1">
        <v>16</v>
      </c>
      <c r="E155" s="1">
        <v>5</v>
      </c>
      <c r="F155" s="1">
        <v>30</v>
      </c>
      <c r="G155" s="1">
        <v>30</v>
      </c>
      <c r="H155" s="1">
        <v>28</v>
      </c>
      <c r="I155" s="1">
        <v>40</v>
      </c>
      <c r="J155" s="1">
        <v>26</v>
      </c>
      <c r="K155" s="1">
        <v>8</v>
      </c>
      <c r="L155" s="1">
        <v>15</v>
      </c>
      <c r="M155" s="1">
        <v>17</v>
      </c>
      <c r="N155" s="1">
        <v>22</v>
      </c>
      <c r="O155" s="1">
        <v>31</v>
      </c>
      <c r="P155" s="1">
        <v>17</v>
      </c>
      <c r="Q155" s="1">
        <v>9</v>
      </c>
      <c r="R155" s="1">
        <v>26</v>
      </c>
      <c r="S155" s="1">
        <v>20</v>
      </c>
      <c r="T155" s="1">
        <v>17</v>
      </c>
      <c r="U155" s="1">
        <v>12</v>
      </c>
      <c r="V155" s="31">
        <f t="shared" si="4"/>
        <v>20.65</v>
      </c>
      <c r="W155" s="31">
        <f t="shared" si="5"/>
        <v>21</v>
      </c>
    </row>
    <row r="156" spans="1:23">
      <c r="A156" s="19">
        <v>153</v>
      </c>
      <c r="B156" s="1">
        <v>40</v>
      </c>
      <c r="C156" s="1">
        <v>15</v>
      </c>
      <c r="D156" s="1">
        <v>10</v>
      </c>
      <c r="E156" s="1">
        <v>31</v>
      </c>
      <c r="F156" s="1">
        <v>20</v>
      </c>
      <c r="G156" s="1">
        <v>16</v>
      </c>
      <c r="H156" s="1">
        <v>30</v>
      </c>
      <c r="I156" s="1">
        <v>17</v>
      </c>
      <c r="J156" s="1">
        <v>16</v>
      </c>
      <c r="K156" s="1">
        <v>18</v>
      </c>
      <c r="L156" s="1">
        <v>20</v>
      </c>
      <c r="M156" s="1">
        <v>29</v>
      </c>
      <c r="N156" s="1">
        <v>11</v>
      </c>
      <c r="O156" s="1">
        <v>27</v>
      </c>
      <c r="P156" s="1">
        <v>18</v>
      </c>
      <c r="Q156" s="1">
        <v>37</v>
      </c>
      <c r="R156" s="1">
        <v>19</v>
      </c>
      <c r="S156" s="1">
        <v>14</v>
      </c>
      <c r="T156" s="1">
        <v>24</v>
      </c>
      <c r="U156" s="1">
        <v>14</v>
      </c>
      <c r="V156" s="31">
        <f t="shared" si="4"/>
        <v>21.3</v>
      </c>
      <c r="W156" s="31">
        <f t="shared" si="5"/>
        <v>21</v>
      </c>
    </row>
    <row r="157" spans="1:23">
      <c r="A157" s="19">
        <v>154</v>
      </c>
      <c r="B157" s="1">
        <v>26</v>
      </c>
      <c r="C157" s="1">
        <v>21</v>
      </c>
      <c r="D157" s="1">
        <v>32</v>
      </c>
      <c r="E157" s="1">
        <v>24</v>
      </c>
      <c r="F157" s="1">
        <v>15</v>
      </c>
      <c r="G157" s="1">
        <v>17</v>
      </c>
      <c r="H157" s="1">
        <v>20</v>
      </c>
      <c r="I157" s="1">
        <v>20</v>
      </c>
      <c r="J157" s="1">
        <v>30</v>
      </c>
      <c r="K157" s="1">
        <v>23</v>
      </c>
      <c r="L157" s="1">
        <v>10</v>
      </c>
      <c r="M157" s="1">
        <v>28</v>
      </c>
      <c r="N157" s="1">
        <v>9</v>
      </c>
      <c r="O157" s="1">
        <v>19</v>
      </c>
      <c r="P157" s="1">
        <v>24</v>
      </c>
      <c r="Q157" s="1">
        <v>17</v>
      </c>
      <c r="R157" s="1">
        <v>25</v>
      </c>
      <c r="S157" s="1">
        <v>23</v>
      </c>
      <c r="T157" s="1">
        <v>29</v>
      </c>
      <c r="U157" s="1">
        <v>34</v>
      </c>
      <c r="V157" s="31">
        <f t="shared" si="4"/>
        <v>22.3</v>
      </c>
      <c r="W157" s="31">
        <f t="shared" si="5"/>
        <v>22</v>
      </c>
    </row>
    <row r="158" spans="1:23">
      <c r="A158" s="19">
        <v>155</v>
      </c>
      <c r="B158" s="1">
        <v>29</v>
      </c>
      <c r="C158" s="1">
        <v>6</v>
      </c>
      <c r="D158" s="1">
        <v>23</v>
      </c>
      <c r="E158" s="1">
        <v>19</v>
      </c>
      <c r="F158" s="1">
        <v>27</v>
      </c>
      <c r="G158" s="1">
        <v>23</v>
      </c>
      <c r="H158" s="1">
        <v>5</v>
      </c>
      <c r="I158" s="1">
        <v>21</v>
      </c>
      <c r="J158" s="1">
        <v>16</v>
      </c>
      <c r="K158" s="1">
        <v>20</v>
      </c>
      <c r="L158" s="1">
        <v>24</v>
      </c>
      <c r="M158" s="1">
        <v>17</v>
      </c>
      <c r="N158" s="1">
        <v>18</v>
      </c>
      <c r="O158" s="1">
        <v>31</v>
      </c>
      <c r="P158" s="1">
        <v>15</v>
      </c>
      <c r="Q158" s="1">
        <v>14</v>
      </c>
      <c r="R158" s="1">
        <v>23</v>
      </c>
      <c r="S158" s="1">
        <v>22</v>
      </c>
      <c r="T158" s="1">
        <v>16</v>
      </c>
      <c r="U158" s="1">
        <v>14</v>
      </c>
      <c r="V158" s="31">
        <f t="shared" si="4"/>
        <v>19.149999999999999</v>
      </c>
      <c r="W158" s="31">
        <f t="shared" si="5"/>
        <v>19</v>
      </c>
    </row>
    <row r="159" spans="1:23">
      <c r="A159" s="19">
        <v>156</v>
      </c>
      <c r="B159" s="1">
        <v>20</v>
      </c>
      <c r="C159" s="1">
        <v>21</v>
      </c>
      <c r="D159" s="1">
        <v>19</v>
      </c>
      <c r="E159" s="1">
        <v>31</v>
      </c>
      <c r="F159" s="1">
        <v>25</v>
      </c>
      <c r="G159" s="1">
        <v>22</v>
      </c>
      <c r="H159" s="1">
        <v>22</v>
      </c>
      <c r="I159" s="1">
        <v>26</v>
      </c>
      <c r="J159" s="1">
        <v>13</v>
      </c>
      <c r="K159" s="1">
        <v>19</v>
      </c>
      <c r="L159" s="1">
        <v>29</v>
      </c>
      <c r="M159" s="1">
        <v>20</v>
      </c>
      <c r="N159" s="1">
        <v>12</v>
      </c>
      <c r="O159" s="1">
        <v>28</v>
      </c>
      <c r="P159" s="1">
        <v>24</v>
      </c>
      <c r="Q159" s="1">
        <v>24</v>
      </c>
      <c r="R159" s="1">
        <v>23</v>
      </c>
      <c r="S159" s="1">
        <v>19</v>
      </c>
      <c r="T159" s="1">
        <v>17</v>
      </c>
      <c r="U159" s="1">
        <v>11</v>
      </c>
      <c r="V159" s="31">
        <f t="shared" si="4"/>
        <v>21.25</v>
      </c>
      <c r="W159" s="31">
        <f t="shared" si="5"/>
        <v>21</v>
      </c>
    </row>
    <row r="160" spans="1:23">
      <c r="A160" s="19">
        <v>157</v>
      </c>
      <c r="B160" s="1">
        <v>27</v>
      </c>
      <c r="C160" s="1">
        <v>37</v>
      </c>
      <c r="D160" s="1">
        <v>13</v>
      </c>
      <c r="E160" s="1">
        <v>12</v>
      </c>
      <c r="F160" s="1">
        <v>22</v>
      </c>
      <c r="G160" s="1">
        <v>19</v>
      </c>
      <c r="H160" s="1">
        <v>16</v>
      </c>
      <c r="I160" s="1">
        <v>26</v>
      </c>
      <c r="J160" s="1">
        <v>27</v>
      </c>
      <c r="K160" s="1">
        <v>19</v>
      </c>
      <c r="L160" s="1">
        <v>14</v>
      </c>
      <c r="M160" s="1">
        <v>11</v>
      </c>
      <c r="N160" s="1">
        <v>36</v>
      </c>
      <c r="O160" s="1">
        <v>10</v>
      </c>
      <c r="P160" s="1">
        <v>28</v>
      </c>
      <c r="Q160" s="1">
        <v>31</v>
      </c>
      <c r="R160" s="1">
        <v>23</v>
      </c>
      <c r="S160" s="1">
        <v>25</v>
      </c>
      <c r="T160" s="1">
        <v>25</v>
      </c>
      <c r="U160" s="1">
        <v>17</v>
      </c>
      <c r="V160" s="31">
        <f t="shared" si="4"/>
        <v>21.9</v>
      </c>
      <c r="W160" s="31">
        <f t="shared" si="5"/>
        <v>22</v>
      </c>
    </row>
    <row r="161" spans="1:23">
      <c r="A161" s="19">
        <v>158</v>
      </c>
      <c r="B161" s="1">
        <v>19</v>
      </c>
      <c r="C161" s="1">
        <v>16</v>
      </c>
      <c r="D161" s="1">
        <v>21</v>
      </c>
      <c r="E161" s="1">
        <v>33</v>
      </c>
      <c r="F161" s="1">
        <v>26</v>
      </c>
      <c r="G161" s="1">
        <v>25</v>
      </c>
      <c r="H161" s="1">
        <v>29</v>
      </c>
      <c r="I161" s="1">
        <v>4</v>
      </c>
      <c r="J161" s="1">
        <v>13</v>
      </c>
      <c r="K161" s="1">
        <v>11</v>
      </c>
      <c r="L161" s="1">
        <v>23</v>
      </c>
      <c r="M161" s="1">
        <v>34</v>
      </c>
      <c r="N161" s="1">
        <v>20</v>
      </c>
      <c r="O161" s="1">
        <v>18</v>
      </c>
      <c r="P161" s="1">
        <v>22</v>
      </c>
      <c r="Q161" s="1">
        <v>23</v>
      </c>
      <c r="R161" s="1">
        <v>8</v>
      </c>
      <c r="S161" s="1">
        <v>25</v>
      </c>
      <c r="T161" s="1">
        <v>19</v>
      </c>
      <c r="U161" s="1">
        <v>12</v>
      </c>
      <c r="V161" s="31">
        <f t="shared" si="4"/>
        <v>20.05</v>
      </c>
      <c r="W161" s="31">
        <f t="shared" si="5"/>
        <v>20</v>
      </c>
    </row>
    <row r="162" spans="1:23">
      <c r="A162" s="19">
        <v>159</v>
      </c>
      <c r="B162" s="1">
        <v>28</v>
      </c>
      <c r="C162" s="1">
        <v>11</v>
      </c>
      <c r="D162" s="1">
        <v>31</v>
      </c>
      <c r="E162" s="1">
        <v>11</v>
      </c>
      <c r="F162" s="1">
        <v>23</v>
      </c>
      <c r="G162" s="1">
        <v>32</v>
      </c>
      <c r="H162" s="1">
        <v>10</v>
      </c>
      <c r="I162" s="1">
        <v>31</v>
      </c>
      <c r="J162" s="1">
        <v>17</v>
      </c>
      <c r="K162" s="1">
        <v>18</v>
      </c>
      <c r="L162" s="1">
        <v>10</v>
      </c>
      <c r="M162" s="1">
        <v>13</v>
      </c>
      <c r="N162" s="1">
        <v>21</v>
      </c>
      <c r="O162" s="1">
        <v>9</v>
      </c>
      <c r="P162" s="1">
        <v>7</v>
      </c>
      <c r="Q162" s="1">
        <v>19</v>
      </c>
      <c r="R162" s="1">
        <v>19</v>
      </c>
      <c r="S162" s="1">
        <v>16</v>
      </c>
      <c r="T162" s="1">
        <v>21</v>
      </c>
      <c r="U162" s="1">
        <v>25</v>
      </c>
      <c r="V162" s="31">
        <f t="shared" si="4"/>
        <v>18.600000000000001</v>
      </c>
      <c r="W162" s="31">
        <f t="shared" si="5"/>
        <v>19</v>
      </c>
    </row>
    <row r="163" spans="1:23">
      <c r="A163" s="19">
        <v>160</v>
      </c>
      <c r="B163" s="1">
        <v>21</v>
      </c>
      <c r="C163" s="1">
        <v>27</v>
      </c>
      <c r="D163" s="1">
        <v>24</v>
      </c>
      <c r="E163" s="1">
        <v>19</v>
      </c>
      <c r="F163" s="1">
        <v>10</v>
      </c>
      <c r="G163" s="1">
        <v>21</v>
      </c>
      <c r="H163" s="1">
        <v>20</v>
      </c>
      <c r="I163" s="1">
        <v>27</v>
      </c>
      <c r="J163" s="1">
        <v>37</v>
      </c>
      <c r="K163" s="1">
        <v>18</v>
      </c>
      <c r="L163" s="1">
        <v>13</v>
      </c>
      <c r="M163" s="1">
        <v>33</v>
      </c>
      <c r="N163" s="1">
        <v>14</v>
      </c>
      <c r="O163" s="1">
        <v>24</v>
      </c>
      <c r="P163" s="1">
        <v>21</v>
      </c>
      <c r="Q163" s="1">
        <v>10</v>
      </c>
      <c r="R163" s="1">
        <v>7</v>
      </c>
      <c r="S163" s="1">
        <v>29</v>
      </c>
      <c r="T163" s="1">
        <v>11</v>
      </c>
      <c r="U163" s="1">
        <v>20</v>
      </c>
      <c r="V163" s="31">
        <f t="shared" si="4"/>
        <v>20.3</v>
      </c>
      <c r="W163" s="31">
        <f t="shared" si="5"/>
        <v>20</v>
      </c>
    </row>
    <row r="164" spans="1:23">
      <c r="A164" s="19">
        <v>161</v>
      </c>
      <c r="B164" s="1">
        <v>9</v>
      </c>
      <c r="C164" s="1">
        <v>26</v>
      </c>
      <c r="D164" s="1">
        <v>28</v>
      </c>
      <c r="E164" s="1">
        <v>19</v>
      </c>
      <c r="F164" s="1">
        <v>18</v>
      </c>
      <c r="G164" s="1">
        <v>9</v>
      </c>
      <c r="H164" s="1">
        <v>15</v>
      </c>
      <c r="I164" s="1">
        <v>9</v>
      </c>
      <c r="J164" s="1">
        <v>17</v>
      </c>
      <c r="K164" s="1">
        <v>21</v>
      </c>
      <c r="L164" s="1">
        <v>28</v>
      </c>
      <c r="M164" s="1">
        <v>19</v>
      </c>
      <c r="N164" s="1">
        <v>28</v>
      </c>
      <c r="O164" s="1">
        <v>36</v>
      </c>
      <c r="P164" s="1">
        <v>15</v>
      </c>
      <c r="Q164" s="1">
        <v>23</v>
      </c>
      <c r="R164" s="1">
        <v>13</v>
      </c>
      <c r="S164" s="1">
        <v>18</v>
      </c>
      <c r="T164" s="1">
        <v>25</v>
      </c>
      <c r="U164" s="1">
        <v>20</v>
      </c>
      <c r="V164" s="31">
        <f t="shared" si="4"/>
        <v>19.8</v>
      </c>
      <c r="W164" s="31">
        <f t="shared" si="5"/>
        <v>20</v>
      </c>
    </row>
    <row r="165" spans="1:23">
      <c r="A165" s="19">
        <v>162</v>
      </c>
      <c r="B165" s="1">
        <v>18</v>
      </c>
      <c r="C165" s="1">
        <v>34</v>
      </c>
      <c r="D165" s="1">
        <v>16</v>
      </c>
      <c r="E165" s="1">
        <v>38</v>
      </c>
      <c r="F165" s="1">
        <v>27</v>
      </c>
      <c r="G165" s="1">
        <v>2</v>
      </c>
      <c r="H165" s="1">
        <v>22</v>
      </c>
      <c r="I165" s="1">
        <v>21</v>
      </c>
      <c r="J165" s="1">
        <v>30</v>
      </c>
      <c r="K165" s="1">
        <v>19</v>
      </c>
      <c r="L165" s="1">
        <v>14</v>
      </c>
      <c r="M165" s="1">
        <v>25</v>
      </c>
      <c r="N165" s="1">
        <v>17</v>
      </c>
      <c r="O165" s="1">
        <v>2</v>
      </c>
      <c r="P165" s="1">
        <v>8</v>
      </c>
      <c r="Q165" s="1">
        <v>25</v>
      </c>
      <c r="R165" s="1">
        <v>12</v>
      </c>
      <c r="S165" s="1">
        <v>24</v>
      </c>
      <c r="T165" s="1">
        <v>16</v>
      </c>
      <c r="U165" s="1">
        <v>29</v>
      </c>
      <c r="V165" s="31">
        <f t="shared" si="4"/>
        <v>19.95</v>
      </c>
      <c r="W165" s="31">
        <f t="shared" si="5"/>
        <v>20</v>
      </c>
    </row>
    <row r="166" spans="1:23">
      <c r="A166" s="19">
        <v>163</v>
      </c>
      <c r="B166" s="1">
        <v>27</v>
      </c>
      <c r="C166" s="1">
        <v>12</v>
      </c>
      <c r="D166" s="1">
        <v>7</v>
      </c>
      <c r="E166" s="1">
        <v>30</v>
      </c>
      <c r="F166" s="1">
        <v>11</v>
      </c>
      <c r="G166" s="1">
        <v>12</v>
      </c>
      <c r="H166" s="1">
        <v>20</v>
      </c>
      <c r="I166" s="1">
        <v>15</v>
      </c>
      <c r="J166" s="1">
        <v>13</v>
      </c>
      <c r="K166" s="1">
        <v>5</v>
      </c>
      <c r="L166" s="1">
        <v>8</v>
      </c>
      <c r="M166" s="1">
        <v>18</v>
      </c>
      <c r="N166" s="1">
        <v>26</v>
      </c>
      <c r="O166" s="1">
        <v>21</v>
      </c>
      <c r="P166" s="1">
        <v>12</v>
      </c>
      <c r="Q166" s="1">
        <v>16</v>
      </c>
      <c r="R166" s="1">
        <v>20</v>
      </c>
      <c r="S166" s="1">
        <v>29</v>
      </c>
      <c r="T166" s="1">
        <v>17</v>
      </c>
      <c r="U166" s="1">
        <v>15</v>
      </c>
      <c r="V166" s="31">
        <f t="shared" si="4"/>
        <v>16.7</v>
      </c>
      <c r="W166" s="31">
        <f t="shared" si="5"/>
        <v>17</v>
      </c>
    </row>
    <row r="167" spans="1:23">
      <c r="A167" s="19">
        <v>164</v>
      </c>
      <c r="B167" s="1">
        <v>33</v>
      </c>
      <c r="C167" s="1">
        <v>17</v>
      </c>
      <c r="D167" s="1">
        <v>8</v>
      </c>
      <c r="E167" s="1">
        <v>20</v>
      </c>
      <c r="F167" s="1">
        <v>18</v>
      </c>
      <c r="G167" s="1">
        <v>27</v>
      </c>
      <c r="H167" s="1">
        <v>22</v>
      </c>
      <c r="I167" s="1">
        <v>28</v>
      </c>
      <c r="J167" s="1">
        <v>13</v>
      </c>
      <c r="K167" s="1">
        <v>15</v>
      </c>
      <c r="L167" s="1">
        <v>24</v>
      </c>
      <c r="M167" s="1">
        <v>5</v>
      </c>
      <c r="N167" s="1">
        <v>12</v>
      </c>
      <c r="O167" s="1">
        <v>19</v>
      </c>
      <c r="P167" s="1">
        <v>30</v>
      </c>
      <c r="Q167" s="1">
        <v>21</v>
      </c>
      <c r="R167" s="1">
        <v>19</v>
      </c>
      <c r="S167" s="1">
        <v>19</v>
      </c>
      <c r="T167" s="1">
        <v>14</v>
      </c>
      <c r="U167" s="1">
        <v>11</v>
      </c>
      <c r="V167" s="31">
        <f t="shared" si="4"/>
        <v>18.75</v>
      </c>
      <c r="W167" s="31">
        <f t="shared" si="5"/>
        <v>19</v>
      </c>
    </row>
    <row r="168" spans="1:23">
      <c r="A168" s="19">
        <v>165</v>
      </c>
      <c r="B168" s="1">
        <v>7</v>
      </c>
      <c r="C168" s="1">
        <v>20</v>
      </c>
      <c r="D168" s="1">
        <v>29</v>
      </c>
      <c r="E168" s="1">
        <v>18</v>
      </c>
      <c r="F168" s="1">
        <v>18</v>
      </c>
      <c r="G168" s="1">
        <v>29</v>
      </c>
      <c r="H168" s="1">
        <v>22</v>
      </c>
      <c r="I168" s="1">
        <v>5</v>
      </c>
      <c r="J168" s="1">
        <v>27</v>
      </c>
      <c r="K168" s="1">
        <v>17</v>
      </c>
      <c r="L168" s="1">
        <v>18</v>
      </c>
      <c r="M168" s="1">
        <v>21</v>
      </c>
      <c r="N168" s="1">
        <v>16</v>
      </c>
      <c r="O168" s="1">
        <v>20</v>
      </c>
      <c r="P168" s="1">
        <v>21</v>
      </c>
      <c r="Q168" s="1">
        <v>30</v>
      </c>
      <c r="R168" s="1">
        <v>11</v>
      </c>
      <c r="S168" s="1">
        <v>28</v>
      </c>
      <c r="T168" s="1">
        <v>31</v>
      </c>
      <c r="U168" s="1">
        <v>13</v>
      </c>
      <c r="V168" s="31">
        <f t="shared" si="4"/>
        <v>20.05</v>
      </c>
      <c r="W168" s="31">
        <f t="shared" si="5"/>
        <v>20</v>
      </c>
    </row>
    <row r="169" spans="1:23">
      <c r="A169" s="19">
        <v>166</v>
      </c>
      <c r="B169" s="1">
        <v>32</v>
      </c>
      <c r="C169" s="1">
        <v>21</v>
      </c>
      <c r="D169" s="1">
        <v>36</v>
      </c>
      <c r="E169" s="1">
        <v>23</v>
      </c>
      <c r="F169" s="1">
        <v>16</v>
      </c>
      <c r="G169" s="1">
        <v>18</v>
      </c>
      <c r="H169" s="1">
        <v>4</v>
      </c>
      <c r="I169" s="1">
        <v>13</v>
      </c>
      <c r="J169" s="1">
        <v>20</v>
      </c>
      <c r="K169" s="1">
        <v>15</v>
      </c>
      <c r="L169" s="1">
        <v>21</v>
      </c>
      <c r="M169" s="1">
        <v>16</v>
      </c>
      <c r="N169" s="1">
        <v>4</v>
      </c>
      <c r="O169" s="1">
        <v>24</v>
      </c>
      <c r="P169" s="1">
        <v>29</v>
      </c>
      <c r="Q169" s="1">
        <v>32</v>
      </c>
      <c r="R169" s="1">
        <v>11</v>
      </c>
      <c r="S169" s="1">
        <v>7</v>
      </c>
      <c r="T169" s="1">
        <v>21</v>
      </c>
      <c r="U169" s="1">
        <v>28</v>
      </c>
      <c r="V169" s="31">
        <f t="shared" si="4"/>
        <v>19.55</v>
      </c>
      <c r="W169" s="31">
        <f t="shared" si="5"/>
        <v>20</v>
      </c>
    </row>
    <row r="170" spans="1:23">
      <c r="A170" s="19">
        <v>167</v>
      </c>
      <c r="B170" s="1">
        <v>31</v>
      </c>
      <c r="C170" s="1">
        <v>17</v>
      </c>
      <c r="D170" s="1">
        <v>30</v>
      </c>
      <c r="E170" s="1">
        <v>21</v>
      </c>
      <c r="F170" s="1">
        <v>16</v>
      </c>
      <c r="G170" s="1">
        <v>6</v>
      </c>
      <c r="H170" s="1">
        <v>13</v>
      </c>
      <c r="I170" s="1">
        <v>37</v>
      </c>
      <c r="J170" s="1">
        <v>20</v>
      </c>
      <c r="K170" s="1">
        <v>22</v>
      </c>
      <c r="L170" s="1">
        <v>15</v>
      </c>
      <c r="M170" s="1">
        <v>27</v>
      </c>
      <c r="N170" s="1">
        <v>5</v>
      </c>
      <c r="O170" s="1">
        <v>23</v>
      </c>
      <c r="P170" s="1">
        <v>34</v>
      </c>
      <c r="Q170" s="1">
        <v>6</v>
      </c>
      <c r="R170" s="1">
        <v>19</v>
      </c>
      <c r="S170" s="1">
        <v>15</v>
      </c>
      <c r="T170" s="1">
        <v>11</v>
      </c>
      <c r="U170" s="1">
        <v>25</v>
      </c>
      <c r="V170" s="31">
        <f t="shared" si="4"/>
        <v>19.649999999999999</v>
      </c>
      <c r="W170" s="31">
        <f t="shared" si="5"/>
        <v>20</v>
      </c>
    </row>
    <row r="171" spans="1:23">
      <c r="A171" s="19">
        <v>168</v>
      </c>
      <c r="B171" s="1">
        <v>19</v>
      </c>
      <c r="C171" s="1">
        <v>25</v>
      </c>
      <c r="D171" s="1">
        <v>34</v>
      </c>
      <c r="E171" s="1">
        <v>8</v>
      </c>
      <c r="F171" s="1">
        <v>12</v>
      </c>
      <c r="G171" s="1">
        <v>20</v>
      </c>
      <c r="H171" s="1">
        <v>8</v>
      </c>
      <c r="I171" s="1">
        <v>17</v>
      </c>
      <c r="J171" s="1">
        <v>14</v>
      </c>
      <c r="K171" s="1">
        <v>23</v>
      </c>
      <c r="L171" s="1">
        <v>16</v>
      </c>
      <c r="M171" s="1">
        <v>25</v>
      </c>
      <c r="N171" s="1">
        <v>21</v>
      </c>
      <c r="O171" s="1">
        <v>21</v>
      </c>
      <c r="P171" s="1">
        <v>18</v>
      </c>
      <c r="Q171" s="1">
        <v>22</v>
      </c>
      <c r="R171" s="1">
        <v>13</v>
      </c>
      <c r="S171" s="1">
        <v>12</v>
      </c>
      <c r="T171" s="1">
        <v>29</v>
      </c>
      <c r="U171" s="1">
        <v>19</v>
      </c>
      <c r="V171" s="31">
        <f t="shared" si="4"/>
        <v>18.8</v>
      </c>
      <c r="W171" s="31">
        <f t="shared" si="5"/>
        <v>19</v>
      </c>
    </row>
    <row r="172" spans="1:23">
      <c r="A172" s="19">
        <v>169</v>
      </c>
      <c r="B172" s="1">
        <v>16</v>
      </c>
      <c r="C172" s="1">
        <v>13</v>
      </c>
      <c r="D172" s="1">
        <v>15</v>
      </c>
      <c r="E172" s="1">
        <v>24</v>
      </c>
      <c r="F172" s="1">
        <v>33</v>
      </c>
      <c r="G172" s="1">
        <v>10</v>
      </c>
      <c r="H172" s="1">
        <v>21</v>
      </c>
      <c r="I172" s="1">
        <v>24</v>
      </c>
      <c r="J172" s="1">
        <v>1</v>
      </c>
      <c r="K172" s="1">
        <v>14</v>
      </c>
      <c r="L172" s="1">
        <v>30</v>
      </c>
      <c r="M172" s="1">
        <v>39</v>
      </c>
      <c r="N172" s="1">
        <v>28</v>
      </c>
      <c r="O172" s="1">
        <v>9</v>
      </c>
      <c r="P172" s="1">
        <v>12</v>
      </c>
      <c r="Q172" s="1">
        <v>21</v>
      </c>
      <c r="R172" s="1">
        <v>15</v>
      </c>
      <c r="S172" s="1">
        <v>6</v>
      </c>
      <c r="T172" s="1">
        <v>13</v>
      </c>
      <c r="U172" s="1">
        <v>11</v>
      </c>
      <c r="V172" s="31">
        <f t="shared" si="4"/>
        <v>17.75</v>
      </c>
      <c r="W172" s="31">
        <f t="shared" si="5"/>
        <v>18</v>
      </c>
    </row>
    <row r="173" spans="1:23">
      <c r="A173" s="19">
        <v>170</v>
      </c>
      <c r="B173" s="1">
        <v>26</v>
      </c>
      <c r="C173" s="1">
        <v>19</v>
      </c>
      <c r="D173" s="1">
        <v>19</v>
      </c>
      <c r="E173" s="1">
        <v>14</v>
      </c>
      <c r="F173" s="1">
        <v>20</v>
      </c>
      <c r="G173" s="1">
        <v>10</v>
      </c>
      <c r="H173" s="1">
        <v>18</v>
      </c>
      <c r="I173" s="1">
        <v>18</v>
      </c>
      <c r="J173" s="1">
        <v>11</v>
      </c>
      <c r="K173" s="1">
        <v>9</v>
      </c>
      <c r="L173" s="1">
        <v>9</v>
      </c>
      <c r="M173" s="1">
        <v>25</v>
      </c>
      <c r="N173" s="1">
        <v>13</v>
      </c>
      <c r="O173" s="1">
        <v>14</v>
      </c>
      <c r="P173" s="1">
        <v>12</v>
      </c>
      <c r="Q173" s="1">
        <v>17</v>
      </c>
      <c r="R173" s="1">
        <v>26</v>
      </c>
      <c r="S173" s="1">
        <v>11</v>
      </c>
      <c r="T173" s="1">
        <v>11</v>
      </c>
      <c r="U173" s="1">
        <v>18</v>
      </c>
      <c r="V173" s="31">
        <f t="shared" si="4"/>
        <v>16</v>
      </c>
      <c r="W173" s="31">
        <f t="shared" si="5"/>
        <v>16</v>
      </c>
    </row>
    <row r="174" spans="1:23">
      <c r="A174" s="19">
        <v>171</v>
      </c>
      <c r="B174" s="1">
        <v>19</v>
      </c>
      <c r="C174" s="1">
        <v>25</v>
      </c>
      <c r="D174" s="1">
        <v>13</v>
      </c>
      <c r="E174" s="1">
        <v>23</v>
      </c>
      <c r="F174" s="1">
        <v>22</v>
      </c>
      <c r="G174" s="1">
        <v>17</v>
      </c>
      <c r="H174" s="1">
        <v>22</v>
      </c>
      <c r="I174" s="1">
        <v>19</v>
      </c>
      <c r="J174" s="1">
        <v>11</v>
      </c>
      <c r="K174" s="1">
        <v>19</v>
      </c>
      <c r="L174" s="1">
        <v>28</v>
      </c>
      <c r="M174" s="1">
        <v>30</v>
      </c>
      <c r="N174" s="1">
        <v>22</v>
      </c>
      <c r="O174" s="1">
        <v>27</v>
      </c>
      <c r="P174" s="1">
        <v>19</v>
      </c>
      <c r="Q174" s="1">
        <v>29</v>
      </c>
      <c r="R174" s="1">
        <v>28</v>
      </c>
      <c r="S174" s="1">
        <v>17</v>
      </c>
      <c r="T174" s="1">
        <v>30</v>
      </c>
      <c r="U174" s="1">
        <v>16</v>
      </c>
      <c r="V174" s="31">
        <f t="shared" si="4"/>
        <v>21.8</v>
      </c>
      <c r="W174" s="31">
        <f t="shared" si="5"/>
        <v>22</v>
      </c>
    </row>
    <row r="175" spans="1:23">
      <c r="A175" s="19">
        <v>172</v>
      </c>
      <c r="B175" s="1">
        <v>20</v>
      </c>
      <c r="C175" s="1">
        <v>22</v>
      </c>
      <c r="D175" s="1">
        <v>11</v>
      </c>
      <c r="E175" s="1">
        <v>11</v>
      </c>
      <c r="F175" s="1">
        <v>30</v>
      </c>
      <c r="G175" s="1">
        <v>16</v>
      </c>
      <c r="H175" s="1">
        <v>16</v>
      </c>
      <c r="I175" s="1">
        <v>24</v>
      </c>
      <c r="J175" s="1">
        <v>11</v>
      </c>
      <c r="K175" s="1">
        <v>26</v>
      </c>
      <c r="L175" s="1">
        <v>21</v>
      </c>
      <c r="M175" s="1">
        <v>32</v>
      </c>
      <c r="N175" s="1">
        <v>19</v>
      </c>
      <c r="O175" s="1">
        <v>26</v>
      </c>
      <c r="P175" s="1">
        <v>17</v>
      </c>
      <c r="Q175" s="1">
        <v>22</v>
      </c>
      <c r="R175" s="1">
        <v>19</v>
      </c>
      <c r="S175" s="1">
        <v>20</v>
      </c>
      <c r="T175" s="1">
        <v>8</v>
      </c>
      <c r="U175" s="1">
        <v>26</v>
      </c>
      <c r="V175" s="31">
        <f t="shared" si="4"/>
        <v>19.850000000000001</v>
      </c>
      <c r="W175" s="31">
        <f t="shared" si="5"/>
        <v>20</v>
      </c>
    </row>
    <row r="176" spans="1:23">
      <c r="A176" s="19">
        <v>173</v>
      </c>
      <c r="B176" s="1">
        <v>22</v>
      </c>
      <c r="C176" s="1">
        <v>29</v>
      </c>
      <c r="D176" s="1">
        <v>20</v>
      </c>
      <c r="E176" s="1">
        <v>15</v>
      </c>
      <c r="F176" s="1">
        <v>33</v>
      </c>
      <c r="G176" s="1">
        <v>20</v>
      </c>
      <c r="H176" s="1">
        <v>2</v>
      </c>
      <c r="I176" s="1">
        <v>10</v>
      </c>
      <c r="J176" s="1">
        <v>26</v>
      </c>
      <c r="K176" s="1">
        <v>15</v>
      </c>
      <c r="L176" s="1">
        <v>29</v>
      </c>
      <c r="M176" s="1">
        <v>12</v>
      </c>
      <c r="N176" s="1">
        <v>14</v>
      </c>
      <c r="O176" s="1">
        <v>16</v>
      </c>
      <c r="P176" s="1">
        <v>20</v>
      </c>
      <c r="Q176" s="1">
        <v>9</v>
      </c>
      <c r="R176" s="1">
        <v>11</v>
      </c>
      <c r="S176" s="1">
        <v>16</v>
      </c>
      <c r="T176" s="1">
        <v>16</v>
      </c>
      <c r="U176" s="1">
        <v>11</v>
      </c>
      <c r="V176" s="31">
        <f t="shared" si="4"/>
        <v>17.3</v>
      </c>
      <c r="W176" s="31">
        <f t="shared" si="5"/>
        <v>17</v>
      </c>
    </row>
    <row r="177" spans="1:23">
      <c r="A177" s="19">
        <v>174</v>
      </c>
      <c r="B177" s="1">
        <v>21</v>
      </c>
      <c r="C177" s="1">
        <v>14</v>
      </c>
      <c r="D177" s="1">
        <v>24</v>
      </c>
      <c r="E177" s="1">
        <v>18</v>
      </c>
      <c r="F177" s="1">
        <v>14</v>
      </c>
      <c r="G177" s="1">
        <v>21</v>
      </c>
      <c r="H177" s="1">
        <v>12</v>
      </c>
      <c r="I177" s="1">
        <v>33</v>
      </c>
      <c r="J177" s="1">
        <v>25</v>
      </c>
      <c r="K177" s="1">
        <v>20</v>
      </c>
      <c r="L177" s="1">
        <v>24</v>
      </c>
      <c r="M177" s="1">
        <v>27</v>
      </c>
      <c r="N177" s="1">
        <v>21</v>
      </c>
      <c r="O177" s="1">
        <v>27</v>
      </c>
      <c r="P177" s="1">
        <v>10</v>
      </c>
      <c r="Q177" s="1">
        <v>5</v>
      </c>
      <c r="R177" s="1">
        <v>24</v>
      </c>
      <c r="S177" s="1">
        <v>13</v>
      </c>
      <c r="T177" s="1">
        <v>9</v>
      </c>
      <c r="U177" s="1">
        <v>18</v>
      </c>
      <c r="V177" s="31">
        <f t="shared" si="4"/>
        <v>19</v>
      </c>
      <c r="W177" s="31">
        <f t="shared" si="5"/>
        <v>19</v>
      </c>
    </row>
    <row r="178" spans="1:23">
      <c r="A178" s="19">
        <v>175</v>
      </c>
      <c r="B178" s="1">
        <v>32</v>
      </c>
      <c r="C178" s="1">
        <v>20</v>
      </c>
      <c r="D178" s="1">
        <v>10</v>
      </c>
      <c r="E178" s="1">
        <v>20</v>
      </c>
      <c r="F178" s="1">
        <v>20</v>
      </c>
      <c r="G178" s="1">
        <v>28</v>
      </c>
      <c r="H178" s="1">
        <v>18</v>
      </c>
      <c r="I178" s="1">
        <v>18</v>
      </c>
      <c r="J178" s="1">
        <v>28</v>
      </c>
      <c r="K178" s="1">
        <v>12</v>
      </c>
      <c r="L178" s="1">
        <v>17</v>
      </c>
      <c r="M178" s="1">
        <v>11</v>
      </c>
      <c r="N178" s="1">
        <v>28</v>
      </c>
      <c r="O178" s="1">
        <v>24</v>
      </c>
      <c r="P178" s="1">
        <v>17</v>
      </c>
      <c r="Q178" s="1">
        <v>17</v>
      </c>
      <c r="R178" s="1">
        <v>18</v>
      </c>
      <c r="S178" s="1">
        <v>25</v>
      </c>
      <c r="T178" s="1">
        <v>28</v>
      </c>
      <c r="U178" s="1">
        <v>19</v>
      </c>
      <c r="V178" s="31">
        <f t="shared" si="4"/>
        <v>20.5</v>
      </c>
      <c r="W178" s="31">
        <f t="shared" si="5"/>
        <v>21</v>
      </c>
    </row>
    <row r="179" spans="1:23">
      <c r="A179" s="19">
        <v>176</v>
      </c>
      <c r="B179" s="1">
        <v>27</v>
      </c>
      <c r="C179" s="1">
        <v>19</v>
      </c>
      <c r="D179" s="1">
        <v>31</v>
      </c>
      <c r="E179" s="1">
        <v>18</v>
      </c>
      <c r="F179" s="1">
        <v>24</v>
      </c>
      <c r="G179" s="1">
        <v>28</v>
      </c>
      <c r="H179" s="1">
        <v>12</v>
      </c>
      <c r="I179" s="1">
        <v>13</v>
      </c>
      <c r="J179" s="1">
        <v>23</v>
      </c>
      <c r="K179" s="1">
        <v>11</v>
      </c>
      <c r="L179" s="1">
        <v>14</v>
      </c>
      <c r="M179" s="1">
        <v>15</v>
      </c>
      <c r="N179" s="1">
        <v>22</v>
      </c>
      <c r="O179" s="1">
        <v>16</v>
      </c>
      <c r="P179" s="1">
        <v>17</v>
      </c>
      <c r="Q179" s="1">
        <v>8</v>
      </c>
      <c r="R179" s="1">
        <v>22</v>
      </c>
      <c r="S179" s="1">
        <v>26</v>
      </c>
      <c r="T179" s="1">
        <v>18</v>
      </c>
      <c r="U179" s="1">
        <v>23</v>
      </c>
      <c r="V179" s="31">
        <f t="shared" si="4"/>
        <v>19.350000000000001</v>
      </c>
      <c r="W179" s="31">
        <f t="shared" si="5"/>
        <v>19</v>
      </c>
    </row>
    <row r="180" spans="1:23">
      <c r="A180" s="19">
        <v>177</v>
      </c>
      <c r="B180" s="1">
        <v>26</v>
      </c>
      <c r="C180" s="1">
        <v>44</v>
      </c>
      <c r="D180" s="1">
        <v>15</v>
      </c>
      <c r="E180" s="1">
        <v>8</v>
      </c>
      <c r="F180" s="1">
        <v>18</v>
      </c>
      <c r="G180" s="1">
        <v>11</v>
      </c>
      <c r="H180" s="1">
        <v>1</v>
      </c>
      <c r="I180" s="1">
        <v>12</v>
      </c>
      <c r="J180" s="1">
        <v>32</v>
      </c>
      <c r="K180" s="1">
        <v>19</v>
      </c>
      <c r="L180" s="1">
        <v>25</v>
      </c>
      <c r="M180" s="1">
        <v>19</v>
      </c>
      <c r="N180" s="1">
        <v>30</v>
      </c>
      <c r="O180" s="1">
        <v>13</v>
      </c>
      <c r="P180" s="1">
        <v>23</v>
      </c>
      <c r="Q180" s="1">
        <v>26</v>
      </c>
      <c r="R180" s="1">
        <v>34</v>
      </c>
      <c r="S180" s="1">
        <v>9</v>
      </c>
      <c r="T180" s="1">
        <v>14</v>
      </c>
      <c r="U180" s="1">
        <v>8</v>
      </c>
      <c r="V180" s="31">
        <f t="shared" si="4"/>
        <v>19.350000000000001</v>
      </c>
      <c r="W180" s="31">
        <f t="shared" si="5"/>
        <v>19</v>
      </c>
    </row>
    <row r="181" spans="1:23">
      <c r="A181" s="19">
        <v>178</v>
      </c>
      <c r="B181" s="1">
        <v>28</v>
      </c>
      <c r="C181" s="1">
        <v>35</v>
      </c>
      <c r="D181" s="1">
        <v>21</v>
      </c>
      <c r="E181" s="1">
        <v>3</v>
      </c>
      <c r="F181" s="1">
        <v>13</v>
      </c>
      <c r="G181" s="1">
        <v>14</v>
      </c>
      <c r="H181" s="1">
        <v>11</v>
      </c>
      <c r="I181" s="1">
        <v>24</v>
      </c>
      <c r="J181" s="1">
        <v>16</v>
      </c>
      <c r="K181" s="1">
        <v>17</v>
      </c>
      <c r="L181" s="1">
        <v>30</v>
      </c>
      <c r="M181" s="1">
        <v>27</v>
      </c>
      <c r="N181" s="1">
        <v>20</v>
      </c>
      <c r="O181" s="1">
        <v>8</v>
      </c>
      <c r="P181" s="1">
        <v>32</v>
      </c>
      <c r="Q181" s="1">
        <v>14</v>
      </c>
      <c r="R181" s="1">
        <v>16</v>
      </c>
      <c r="S181" s="1">
        <v>13</v>
      </c>
      <c r="T181" s="1">
        <v>33</v>
      </c>
      <c r="U181" s="1">
        <v>39</v>
      </c>
      <c r="V181" s="31">
        <f t="shared" si="4"/>
        <v>20.7</v>
      </c>
      <c r="W181" s="31">
        <f t="shared" si="5"/>
        <v>21</v>
      </c>
    </row>
    <row r="182" spans="1:23">
      <c r="A182" s="19">
        <v>179</v>
      </c>
      <c r="B182" s="1">
        <v>9</v>
      </c>
      <c r="C182" s="1">
        <v>21</v>
      </c>
      <c r="D182" s="1">
        <v>21</v>
      </c>
      <c r="E182" s="1">
        <v>20</v>
      </c>
      <c r="F182" s="1">
        <v>44</v>
      </c>
      <c r="G182" s="1">
        <v>38</v>
      </c>
      <c r="H182" s="1">
        <v>27</v>
      </c>
      <c r="I182" s="1">
        <v>30</v>
      </c>
      <c r="J182" s="1">
        <v>23</v>
      </c>
      <c r="K182" s="1">
        <v>18</v>
      </c>
      <c r="L182" s="1">
        <v>19</v>
      </c>
      <c r="M182" s="1">
        <v>22</v>
      </c>
      <c r="N182" s="1">
        <v>24</v>
      </c>
      <c r="O182" s="1">
        <v>28</v>
      </c>
      <c r="P182" s="1">
        <v>20</v>
      </c>
      <c r="Q182" s="1">
        <v>20</v>
      </c>
      <c r="R182" s="1">
        <v>17</v>
      </c>
      <c r="S182" s="1">
        <v>15</v>
      </c>
      <c r="T182" s="1">
        <v>18</v>
      </c>
      <c r="U182" s="1">
        <v>22</v>
      </c>
      <c r="V182" s="31">
        <f t="shared" si="4"/>
        <v>22.8</v>
      </c>
      <c r="W182" s="31">
        <f t="shared" si="5"/>
        <v>23</v>
      </c>
    </row>
    <row r="183" spans="1:23">
      <c r="A183" s="19">
        <v>180</v>
      </c>
      <c r="B183" s="1">
        <v>12</v>
      </c>
      <c r="C183" s="1">
        <v>15</v>
      </c>
      <c r="D183" s="1">
        <v>15</v>
      </c>
      <c r="E183" s="1">
        <v>20</v>
      </c>
      <c r="F183" s="1">
        <v>27</v>
      </c>
      <c r="G183" s="1">
        <v>16</v>
      </c>
      <c r="H183" s="1">
        <v>29</v>
      </c>
      <c r="I183" s="1">
        <v>21</v>
      </c>
      <c r="J183" s="1">
        <v>19</v>
      </c>
      <c r="K183" s="1">
        <v>27</v>
      </c>
      <c r="L183" s="1">
        <v>12</v>
      </c>
      <c r="M183" s="1">
        <v>29</v>
      </c>
      <c r="N183" s="1">
        <v>13</v>
      </c>
      <c r="O183" s="1">
        <v>12</v>
      </c>
      <c r="P183" s="1">
        <v>23</v>
      </c>
      <c r="Q183" s="1">
        <v>5</v>
      </c>
      <c r="R183" s="1">
        <v>24</v>
      </c>
      <c r="S183" s="1">
        <v>15</v>
      </c>
      <c r="T183" s="1">
        <v>31</v>
      </c>
      <c r="U183" s="1">
        <v>21</v>
      </c>
      <c r="V183" s="31">
        <f t="shared" si="4"/>
        <v>19.3</v>
      </c>
      <c r="W183" s="31">
        <f t="shared" si="5"/>
        <v>19</v>
      </c>
    </row>
    <row r="184" spans="1:23">
      <c r="A184" s="19">
        <v>181</v>
      </c>
      <c r="B184" s="1">
        <v>29</v>
      </c>
      <c r="C184" s="1">
        <v>29</v>
      </c>
      <c r="D184" s="1">
        <v>19</v>
      </c>
      <c r="E184" s="1">
        <v>17</v>
      </c>
      <c r="F184" s="1">
        <v>22</v>
      </c>
      <c r="G184" s="1">
        <v>17</v>
      </c>
      <c r="H184" s="1">
        <v>24</v>
      </c>
      <c r="I184" s="1">
        <v>12</v>
      </c>
      <c r="J184" s="1">
        <v>25</v>
      </c>
      <c r="K184" s="1">
        <v>17</v>
      </c>
      <c r="L184" s="1">
        <v>28</v>
      </c>
      <c r="M184" s="1">
        <v>27</v>
      </c>
      <c r="N184" s="1">
        <v>8</v>
      </c>
      <c r="O184" s="1">
        <v>33</v>
      </c>
      <c r="P184" s="1">
        <v>24</v>
      </c>
      <c r="Q184" s="1">
        <v>8</v>
      </c>
      <c r="R184" s="1">
        <v>33</v>
      </c>
      <c r="S184" s="1">
        <v>4</v>
      </c>
      <c r="T184" s="1">
        <v>19</v>
      </c>
      <c r="U184" s="1">
        <v>18</v>
      </c>
      <c r="V184" s="31">
        <f t="shared" si="4"/>
        <v>20.65</v>
      </c>
      <c r="W184" s="31">
        <f t="shared" si="5"/>
        <v>21</v>
      </c>
    </row>
    <row r="185" spans="1:23">
      <c r="A185" s="19">
        <v>182</v>
      </c>
      <c r="B185" s="1">
        <v>29</v>
      </c>
      <c r="C185" s="1">
        <v>26</v>
      </c>
      <c r="D185" s="1">
        <v>32</v>
      </c>
      <c r="E185" s="1">
        <v>23</v>
      </c>
      <c r="F185" s="1">
        <v>13</v>
      </c>
      <c r="G185" s="1">
        <v>20</v>
      </c>
      <c r="H185" s="1">
        <v>27</v>
      </c>
      <c r="I185" s="1">
        <v>35</v>
      </c>
      <c r="J185" s="1">
        <v>26</v>
      </c>
      <c r="K185" s="1">
        <v>14</v>
      </c>
      <c r="L185" s="1">
        <v>14</v>
      </c>
      <c r="M185" s="1">
        <v>8</v>
      </c>
      <c r="N185" s="1">
        <v>22</v>
      </c>
      <c r="O185" s="1">
        <v>18</v>
      </c>
      <c r="P185" s="1">
        <v>24</v>
      </c>
      <c r="Q185" s="1">
        <v>23</v>
      </c>
      <c r="R185" s="1">
        <v>9</v>
      </c>
      <c r="S185" s="1">
        <v>31</v>
      </c>
      <c r="T185" s="1">
        <v>7</v>
      </c>
      <c r="U185" s="1">
        <v>11</v>
      </c>
      <c r="V185" s="31">
        <f t="shared" si="4"/>
        <v>20.6</v>
      </c>
      <c r="W185" s="31">
        <f t="shared" si="5"/>
        <v>21</v>
      </c>
    </row>
    <row r="186" spans="1:23">
      <c r="A186" s="19">
        <v>183</v>
      </c>
      <c r="B186" s="1">
        <v>31</v>
      </c>
      <c r="C186" s="1">
        <v>9</v>
      </c>
      <c r="D186" s="1">
        <v>21</v>
      </c>
      <c r="E186" s="1">
        <v>25</v>
      </c>
      <c r="F186" s="1">
        <v>22</v>
      </c>
      <c r="G186" s="1">
        <v>35</v>
      </c>
      <c r="H186" s="1">
        <v>14</v>
      </c>
      <c r="I186" s="1">
        <v>20</v>
      </c>
      <c r="J186" s="1">
        <v>15</v>
      </c>
      <c r="K186" s="1">
        <v>12</v>
      </c>
      <c r="L186" s="1">
        <v>20</v>
      </c>
      <c r="M186" s="1">
        <v>18</v>
      </c>
      <c r="N186" s="1">
        <v>15</v>
      </c>
      <c r="O186" s="1">
        <v>28</v>
      </c>
      <c r="P186" s="1">
        <v>9</v>
      </c>
      <c r="Q186" s="1">
        <v>12</v>
      </c>
      <c r="R186" s="1">
        <v>23</v>
      </c>
      <c r="S186" s="1">
        <v>13</v>
      </c>
      <c r="T186" s="1">
        <v>16</v>
      </c>
      <c r="U186" s="1">
        <v>10</v>
      </c>
      <c r="V186" s="31">
        <f t="shared" si="4"/>
        <v>18.399999999999999</v>
      </c>
      <c r="W186" s="31">
        <f t="shared" si="5"/>
        <v>18</v>
      </c>
    </row>
    <row r="187" spans="1:23">
      <c r="A187" s="19">
        <v>184</v>
      </c>
      <c r="B187" s="1">
        <v>1</v>
      </c>
      <c r="C187" s="1">
        <v>30</v>
      </c>
      <c r="D187" s="1">
        <v>15</v>
      </c>
      <c r="E187" s="1">
        <v>26</v>
      </c>
      <c r="F187" s="1">
        <v>30</v>
      </c>
      <c r="G187" s="1">
        <v>27</v>
      </c>
      <c r="H187" s="1">
        <v>8</v>
      </c>
      <c r="I187" s="1">
        <v>13</v>
      </c>
      <c r="J187" s="1">
        <v>18</v>
      </c>
      <c r="K187" s="1">
        <v>23</v>
      </c>
      <c r="L187" s="1">
        <v>30</v>
      </c>
      <c r="M187" s="1">
        <v>40</v>
      </c>
      <c r="N187" s="1">
        <v>21</v>
      </c>
      <c r="O187" s="1">
        <v>16</v>
      </c>
      <c r="P187" s="1">
        <v>15</v>
      </c>
      <c r="Q187" s="1">
        <v>33</v>
      </c>
      <c r="R187" s="1">
        <v>8</v>
      </c>
      <c r="S187" s="1">
        <v>33</v>
      </c>
      <c r="T187" s="1">
        <v>26</v>
      </c>
      <c r="U187" s="1">
        <v>21</v>
      </c>
      <c r="V187" s="31">
        <f t="shared" si="4"/>
        <v>21.7</v>
      </c>
      <c r="W187" s="31">
        <f t="shared" si="5"/>
        <v>22</v>
      </c>
    </row>
    <row r="188" spans="1:23">
      <c r="A188" s="19">
        <v>185</v>
      </c>
      <c r="B188" s="1">
        <v>21</v>
      </c>
      <c r="C188" s="1">
        <v>7</v>
      </c>
      <c r="D188" s="1">
        <v>16</v>
      </c>
      <c r="E188" s="1">
        <v>17</v>
      </c>
      <c r="F188" s="1">
        <v>19</v>
      </c>
      <c r="G188" s="1">
        <v>30</v>
      </c>
      <c r="H188" s="1">
        <v>19</v>
      </c>
      <c r="I188" s="1">
        <v>17</v>
      </c>
      <c r="J188" s="1">
        <v>19</v>
      </c>
      <c r="K188" s="1">
        <v>33</v>
      </c>
      <c r="L188" s="1">
        <v>11</v>
      </c>
      <c r="M188" s="1">
        <v>12</v>
      </c>
      <c r="N188" s="1">
        <v>20</v>
      </c>
      <c r="O188" s="1">
        <v>34</v>
      </c>
      <c r="P188" s="1">
        <v>29</v>
      </c>
      <c r="Q188" s="1">
        <v>34</v>
      </c>
      <c r="R188" s="1">
        <v>31</v>
      </c>
      <c r="S188" s="1">
        <v>32</v>
      </c>
      <c r="T188" s="1">
        <v>23</v>
      </c>
      <c r="U188" s="1">
        <v>20</v>
      </c>
      <c r="V188" s="31">
        <f t="shared" si="4"/>
        <v>22.2</v>
      </c>
      <c r="W188" s="31">
        <f t="shared" si="5"/>
        <v>22</v>
      </c>
    </row>
    <row r="189" spans="1:23">
      <c r="A189" s="19">
        <v>186</v>
      </c>
      <c r="B189" s="1">
        <v>16</v>
      </c>
      <c r="C189" s="1">
        <v>5</v>
      </c>
      <c r="D189" s="1">
        <v>24</v>
      </c>
      <c r="E189" s="1">
        <v>19</v>
      </c>
      <c r="F189" s="1">
        <v>16</v>
      </c>
      <c r="G189" s="1">
        <v>20</v>
      </c>
      <c r="H189" s="1">
        <v>25</v>
      </c>
      <c r="I189" s="1">
        <v>25</v>
      </c>
      <c r="J189" s="1">
        <v>12</v>
      </c>
      <c r="K189" s="1">
        <v>10</v>
      </c>
      <c r="L189" s="1">
        <v>32</v>
      </c>
      <c r="M189" s="1">
        <v>5</v>
      </c>
      <c r="N189" s="1">
        <v>19</v>
      </c>
      <c r="O189" s="1">
        <v>43</v>
      </c>
      <c r="P189" s="1">
        <v>24</v>
      </c>
      <c r="Q189" s="1">
        <v>5</v>
      </c>
      <c r="R189" s="1">
        <v>9</v>
      </c>
      <c r="S189" s="1">
        <v>4</v>
      </c>
      <c r="T189" s="1">
        <v>17</v>
      </c>
      <c r="U189" s="1">
        <v>29</v>
      </c>
      <c r="V189" s="31">
        <f t="shared" si="4"/>
        <v>17.95</v>
      </c>
      <c r="W189" s="31">
        <f t="shared" si="5"/>
        <v>18</v>
      </c>
    </row>
    <row r="190" spans="1:23">
      <c r="A190" s="19">
        <v>187</v>
      </c>
      <c r="B190" s="1">
        <v>11</v>
      </c>
      <c r="C190" s="1">
        <v>34</v>
      </c>
      <c r="D190" s="1">
        <v>20</v>
      </c>
      <c r="E190" s="1">
        <v>27</v>
      </c>
      <c r="F190" s="1">
        <v>9</v>
      </c>
      <c r="G190" s="1">
        <v>6</v>
      </c>
      <c r="H190" s="1">
        <v>23</v>
      </c>
      <c r="I190" s="1">
        <v>23</v>
      </c>
      <c r="J190" s="1">
        <v>25</v>
      </c>
      <c r="K190" s="1">
        <v>33</v>
      </c>
      <c r="L190" s="1">
        <v>22</v>
      </c>
      <c r="M190" s="1">
        <v>15</v>
      </c>
      <c r="N190" s="1">
        <v>34</v>
      </c>
      <c r="O190" s="1">
        <v>11</v>
      </c>
      <c r="P190" s="1">
        <v>20</v>
      </c>
      <c r="Q190" s="1">
        <v>4</v>
      </c>
      <c r="R190" s="1">
        <v>18</v>
      </c>
      <c r="S190" s="1">
        <v>31</v>
      </c>
      <c r="T190" s="1">
        <v>31</v>
      </c>
      <c r="U190" s="1">
        <v>36</v>
      </c>
      <c r="V190" s="31">
        <f t="shared" si="4"/>
        <v>21.65</v>
      </c>
      <c r="W190" s="31">
        <f t="shared" si="5"/>
        <v>22</v>
      </c>
    </row>
    <row r="191" spans="1:23">
      <c r="A191" s="19">
        <v>188</v>
      </c>
      <c r="B191" s="1">
        <v>26</v>
      </c>
      <c r="C191" s="1">
        <v>3</v>
      </c>
      <c r="D191" s="1">
        <v>17</v>
      </c>
      <c r="E191" s="1">
        <v>25</v>
      </c>
      <c r="F191" s="1">
        <v>31</v>
      </c>
      <c r="G191" s="1">
        <v>26</v>
      </c>
      <c r="H191" s="1">
        <v>26</v>
      </c>
      <c r="I191" s="1">
        <v>12</v>
      </c>
      <c r="J191" s="1">
        <v>27</v>
      </c>
      <c r="K191" s="1">
        <v>3</v>
      </c>
      <c r="L191" s="1">
        <v>17</v>
      </c>
      <c r="M191" s="1">
        <v>12</v>
      </c>
      <c r="N191" s="1">
        <v>21</v>
      </c>
      <c r="O191" s="1">
        <v>21</v>
      </c>
      <c r="P191" s="1">
        <v>13</v>
      </c>
      <c r="Q191" s="1">
        <v>20</v>
      </c>
      <c r="R191" s="1">
        <v>23</v>
      </c>
      <c r="S191" s="1">
        <v>35</v>
      </c>
      <c r="T191" s="1">
        <v>23</v>
      </c>
      <c r="U191" s="1">
        <v>20</v>
      </c>
      <c r="V191" s="31">
        <f t="shared" si="4"/>
        <v>20.05</v>
      </c>
      <c r="W191" s="31">
        <f t="shared" si="5"/>
        <v>20</v>
      </c>
    </row>
    <row r="192" spans="1:23">
      <c r="A192" s="19">
        <v>189</v>
      </c>
      <c r="B192" s="1">
        <v>26</v>
      </c>
      <c r="C192" s="1">
        <v>34</v>
      </c>
      <c r="D192" s="1">
        <v>24</v>
      </c>
      <c r="E192" s="1">
        <v>23</v>
      </c>
      <c r="F192" s="1">
        <v>4</v>
      </c>
      <c r="G192" s="1">
        <v>3</v>
      </c>
      <c r="H192" s="1">
        <v>11</v>
      </c>
      <c r="I192" s="1">
        <v>27</v>
      </c>
      <c r="J192" s="1">
        <v>24</v>
      </c>
      <c r="K192" s="1">
        <v>24</v>
      </c>
      <c r="L192" s="1">
        <v>12</v>
      </c>
      <c r="M192" s="1">
        <v>25</v>
      </c>
      <c r="N192" s="1">
        <v>22</v>
      </c>
      <c r="O192" s="1">
        <v>6</v>
      </c>
      <c r="P192" s="1">
        <v>23</v>
      </c>
      <c r="Q192" s="1">
        <v>33</v>
      </c>
      <c r="R192" s="1">
        <v>26</v>
      </c>
      <c r="S192" s="1">
        <v>11</v>
      </c>
      <c r="T192" s="1">
        <v>12</v>
      </c>
      <c r="U192" s="1">
        <v>23</v>
      </c>
      <c r="V192" s="31">
        <f t="shared" si="4"/>
        <v>19.649999999999999</v>
      </c>
      <c r="W192" s="31">
        <f t="shared" si="5"/>
        <v>20</v>
      </c>
    </row>
    <row r="193" spans="1:23">
      <c r="A193" s="19">
        <v>190</v>
      </c>
      <c r="B193" s="1">
        <v>24</v>
      </c>
      <c r="C193" s="1">
        <v>29</v>
      </c>
      <c r="D193" s="1">
        <v>18</v>
      </c>
      <c r="E193" s="1">
        <v>22</v>
      </c>
      <c r="F193" s="1">
        <v>25</v>
      </c>
      <c r="G193" s="1">
        <v>23</v>
      </c>
      <c r="H193" s="1">
        <v>26</v>
      </c>
      <c r="I193" s="1">
        <v>33</v>
      </c>
      <c r="J193" s="1">
        <v>18</v>
      </c>
      <c r="K193" s="1">
        <v>8</v>
      </c>
      <c r="L193" s="1">
        <v>10</v>
      </c>
      <c r="M193" s="1">
        <v>33</v>
      </c>
      <c r="N193" s="1">
        <v>29</v>
      </c>
      <c r="O193" s="1">
        <v>20</v>
      </c>
      <c r="P193" s="1">
        <v>14</v>
      </c>
      <c r="Q193" s="1">
        <v>37</v>
      </c>
      <c r="R193" s="1">
        <v>21</v>
      </c>
      <c r="S193" s="1">
        <v>12</v>
      </c>
      <c r="T193" s="1">
        <v>14</v>
      </c>
      <c r="U193" s="1">
        <v>13</v>
      </c>
      <c r="V193" s="31">
        <f t="shared" si="4"/>
        <v>21.45</v>
      </c>
      <c r="W193" s="31">
        <f t="shared" si="5"/>
        <v>21</v>
      </c>
    </row>
    <row r="194" spans="1:23">
      <c r="A194" s="19">
        <v>191</v>
      </c>
      <c r="B194" s="1">
        <v>19</v>
      </c>
      <c r="C194" s="1">
        <v>30</v>
      </c>
      <c r="D194" s="1">
        <v>20</v>
      </c>
      <c r="E194" s="1">
        <v>34</v>
      </c>
      <c r="F194" s="1">
        <v>20</v>
      </c>
      <c r="G194" s="1">
        <v>26</v>
      </c>
      <c r="H194" s="1">
        <v>12</v>
      </c>
      <c r="I194" s="1">
        <v>13</v>
      </c>
      <c r="J194" s="1">
        <v>21</v>
      </c>
      <c r="K194" s="1">
        <v>19</v>
      </c>
      <c r="L194" s="1">
        <v>30</v>
      </c>
      <c r="M194" s="1">
        <v>25</v>
      </c>
      <c r="N194" s="1">
        <v>13</v>
      </c>
      <c r="O194" s="1">
        <v>8</v>
      </c>
      <c r="P194" s="1">
        <v>24</v>
      </c>
      <c r="Q194" s="1">
        <v>28</v>
      </c>
      <c r="R194" s="1">
        <v>14</v>
      </c>
      <c r="S194" s="1">
        <v>20</v>
      </c>
      <c r="T194" s="1">
        <v>1</v>
      </c>
      <c r="U194" s="1">
        <v>19</v>
      </c>
      <c r="V194" s="31">
        <f t="shared" si="4"/>
        <v>19.8</v>
      </c>
      <c r="W194" s="31">
        <f t="shared" si="5"/>
        <v>20</v>
      </c>
    </row>
    <row r="195" spans="1:23">
      <c r="A195" s="19">
        <v>192</v>
      </c>
      <c r="B195" s="1">
        <v>21</v>
      </c>
      <c r="C195" s="1">
        <v>18</v>
      </c>
      <c r="D195" s="1">
        <v>22</v>
      </c>
      <c r="E195" s="1">
        <v>8</v>
      </c>
      <c r="F195" s="1">
        <v>26</v>
      </c>
      <c r="G195" s="1">
        <v>18</v>
      </c>
      <c r="H195" s="1">
        <v>10</v>
      </c>
      <c r="I195" s="1">
        <v>17</v>
      </c>
      <c r="J195" s="1">
        <v>14</v>
      </c>
      <c r="K195" s="1">
        <v>21</v>
      </c>
      <c r="L195" s="1">
        <v>7</v>
      </c>
      <c r="M195" s="1">
        <v>21</v>
      </c>
      <c r="N195" s="1">
        <v>17</v>
      </c>
      <c r="O195" s="1">
        <v>18</v>
      </c>
      <c r="P195" s="1">
        <v>30</v>
      </c>
      <c r="Q195" s="1">
        <v>25</v>
      </c>
      <c r="R195" s="1">
        <v>24</v>
      </c>
      <c r="S195" s="1">
        <v>18</v>
      </c>
      <c r="T195" s="1">
        <v>27</v>
      </c>
      <c r="U195" s="1">
        <v>16</v>
      </c>
      <c r="V195" s="31">
        <f t="shared" si="4"/>
        <v>18.899999999999999</v>
      </c>
      <c r="W195" s="31">
        <f t="shared" si="5"/>
        <v>19</v>
      </c>
    </row>
    <row r="196" spans="1:23">
      <c r="A196" s="19">
        <v>193</v>
      </c>
      <c r="B196" s="1">
        <v>15</v>
      </c>
      <c r="C196" s="1">
        <v>15</v>
      </c>
      <c r="D196" s="1">
        <v>23</v>
      </c>
      <c r="E196" s="1">
        <v>31</v>
      </c>
      <c r="F196" s="1">
        <v>15</v>
      </c>
      <c r="G196" s="1">
        <v>28</v>
      </c>
      <c r="H196" s="1">
        <v>19</v>
      </c>
      <c r="I196" s="1">
        <v>15</v>
      </c>
      <c r="J196" s="1">
        <v>22</v>
      </c>
      <c r="K196" s="1">
        <v>19</v>
      </c>
      <c r="L196" s="1">
        <v>2</v>
      </c>
      <c r="M196" s="1">
        <v>25</v>
      </c>
      <c r="N196" s="1">
        <v>27</v>
      </c>
      <c r="O196" s="1">
        <v>12</v>
      </c>
      <c r="P196" s="1">
        <v>33</v>
      </c>
      <c r="Q196" s="1">
        <v>21</v>
      </c>
      <c r="R196" s="1">
        <v>8</v>
      </c>
      <c r="S196" s="1">
        <v>20</v>
      </c>
      <c r="T196" s="1">
        <v>20</v>
      </c>
      <c r="U196" s="1">
        <v>37</v>
      </c>
      <c r="V196" s="31">
        <f t="shared" si="4"/>
        <v>20.350000000000001</v>
      </c>
      <c r="W196" s="31">
        <f t="shared" si="5"/>
        <v>20</v>
      </c>
    </row>
    <row r="197" spans="1:23">
      <c r="A197" s="19">
        <v>194</v>
      </c>
      <c r="B197" s="1">
        <v>21</v>
      </c>
      <c r="C197" s="1">
        <v>28</v>
      </c>
      <c r="D197" s="1">
        <v>3</v>
      </c>
      <c r="E197" s="1">
        <v>26</v>
      </c>
      <c r="F197" s="1">
        <v>19</v>
      </c>
      <c r="G197" s="1">
        <v>21</v>
      </c>
      <c r="H197" s="1">
        <v>30</v>
      </c>
      <c r="I197" s="1">
        <v>21</v>
      </c>
      <c r="J197" s="1">
        <v>13</v>
      </c>
      <c r="K197" s="1">
        <v>18</v>
      </c>
      <c r="L197" s="1">
        <v>20</v>
      </c>
      <c r="M197" s="1">
        <v>20</v>
      </c>
      <c r="N197" s="1">
        <v>14</v>
      </c>
      <c r="O197" s="1">
        <v>15</v>
      </c>
      <c r="P197" s="1">
        <v>19</v>
      </c>
      <c r="Q197" s="1">
        <v>27</v>
      </c>
      <c r="R197" s="1">
        <v>18</v>
      </c>
      <c r="S197" s="1">
        <v>22</v>
      </c>
      <c r="T197" s="1">
        <v>3</v>
      </c>
      <c r="U197" s="1">
        <v>37</v>
      </c>
      <c r="V197" s="31">
        <f t="shared" ref="V197:V248" si="6">AVERAGE(B197:U197)</f>
        <v>19.75</v>
      </c>
      <c r="W197" s="31">
        <f t="shared" ref="W197:W248" si="7">ROUND(V197,0)</f>
        <v>20</v>
      </c>
    </row>
    <row r="198" spans="1:23">
      <c r="A198" s="19">
        <v>195</v>
      </c>
      <c r="B198" s="1">
        <v>32</v>
      </c>
      <c r="C198" s="1">
        <v>18</v>
      </c>
      <c r="D198" s="1">
        <v>18</v>
      </c>
      <c r="E198" s="1">
        <v>27</v>
      </c>
      <c r="F198" s="1">
        <v>25</v>
      </c>
      <c r="G198" s="1">
        <v>28</v>
      </c>
      <c r="H198" s="1">
        <v>22</v>
      </c>
      <c r="I198" s="1">
        <v>22</v>
      </c>
      <c r="J198" s="1">
        <v>11</v>
      </c>
      <c r="K198" s="1">
        <v>15</v>
      </c>
      <c r="L198" s="1">
        <v>21</v>
      </c>
      <c r="M198" s="1">
        <v>18</v>
      </c>
      <c r="N198" s="1">
        <v>15</v>
      </c>
      <c r="O198" s="1">
        <v>17</v>
      </c>
      <c r="P198" s="1">
        <v>12</v>
      </c>
      <c r="Q198" s="1">
        <v>26</v>
      </c>
      <c r="R198" s="1">
        <v>31</v>
      </c>
      <c r="S198" s="1">
        <v>24</v>
      </c>
      <c r="T198" s="1">
        <v>29</v>
      </c>
      <c r="U198" s="1">
        <v>12</v>
      </c>
      <c r="V198" s="31">
        <f t="shared" si="6"/>
        <v>21.15</v>
      </c>
      <c r="W198" s="31">
        <f t="shared" si="7"/>
        <v>21</v>
      </c>
    </row>
    <row r="199" spans="1:23">
      <c r="A199" s="19">
        <v>196</v>
      </c>
      <c r="B199" s="1">
        <v>18</v>
      </c>
      <c r="C199" s="1">
        <v>25</v>
      </c>
      <c r="D199" s="1">
        <v>31</v>
      </c>
      <c r="E199" s="1">
        <v>14</v>
      </c>
      <c r="F199" s="1">
        <v>20</v>
      </c>
      <c r="G199" s="1">
        <v>18</v>
      </c>
      <c r="H199" s="1">
        <v>31</v>
      </c>
      <c r="I199" s="1">
        <v>21</v>
      </c>
      <c r="J199" s="1">
        <v>21</v>
      </c>
      <c r="K199" s="1">
        <v>10</v>
      </c>
      <c r="L199" s="1">
        <v>20</v>
      </c>
      <c r="M199" s="1">
        <v>24</v>
      </c>
      <c r="N199" s="1">
        <v>18</v>
      </c>
      <c r="O199" s="1">
        <v>18</v>
      </c>
      <c r="P199" s="1">
        <v>24</v>
      </c>
      <c r="Q199" s="1">
        <v>23</v>
      </c>
      <c r="R199" s="1">
        <v>20</v>
      </c>
      <c r="S199" s="1">
        <v>16</v>
      </c>
      <c r="T199" s="1">
        <v>29</v>
      </c>
      <c r="U199" s="1">
        <v>21</v>
      </c>
      <c r="V199" s="31">
        <f t="shared" si="6"/>
        <v>21.1</v>
      </c>
      <c r="W199" s="31">
        <f t="shared" si="7"/>
        <v>21</v>
      </c>
    </row>
    <row r="200" spans="1:23">
      <c r="A200" s="19">
        <v>197</v>
      </c>
      <c r="B200" s="1">
        <v>10</v>
      </c>
      <c r="C200" s="1">
        <v>15</v>
      </c>
      <c r="D200" s="1">
        <v>11</v>
      </c>
      <c r="E200" s="1">
        <v>27</v>
      </c>
      <c r="F200" s="1">
        <v>12</v>
      </c>
      <c r="G200" s="1">
        <v>19</v>
      </c>
      <c r="H200" s="1">
        <v>18</v>
      </c>
      <c r="I200" s="1">
        <v>15</v>
      </c>
      <c r="J200" s="1">
        <v>34</v>
      </c>
      <c r="K200" s="1">
        <v>18</v>
      </c>
      <c r="L200" s="1">
        <v>23</v>
      </c>
      <c r="M200" s="1">
        <v>7</v>
      </c>
      <c r="N200" s="1">
        <v>25</v>
      </c>
      <c r="O200" s="1">
        <v>30</v>
      </c>
      <c r="P200" s="1">
        <v>24</v>
      </c>
      <c r="Q200" s="1">
        <v>19</v>
      </c>
      <c r="R200" s="1">
        <v>14</v>
      </c>
      <c r="S200" s="1">
        <v>37</v>
      </c>
      <c r="T200" s="1">
        <v>9</v>
      </c>
      <c r="U200" s="1">
        <v>22</v>
      </c>
      <c r="V200" s="31">
        <f t="shared" si="6"/>
        <v>19.45</v>
      </c>
      <c r="W200" s="31">
        <f t="shared" si="7"/>
        <v>19</v>
      </c>
    </row>
    <row r="201" spans="1:23">
      <c r="A201" s="19">
        <v>198</v>
      </c>
      <c r="B201" s="1">
        <v>19</v>
      </c>
      <c r="C201" s="1">
        <v>22</v>
      </c>
      <c r="D201" s="1">
        <v>23</v>
      </c>
      <c r="E201" s="1">
        <v>38</v>
      </c>
      <c r="F201" s="1">
        <v>8</v>
      </c>
      <c r="G201" s="1">
        <v>22</v>
      </c>
      <c r="H201" s="1">
        <v>14</v>
      </c>
      <c r="I201" s="1">
        <v>20</v>
      </c>
      <c r="J201" s="1">
        <v>13</v>
      </c>
      <c r="K201" s="1">
        <v>18</v>
      </c>
      <c r="L201" s="1">
        <v>28</v>
      </c>
      <c r="M201" s="1">
        <v>22</v>
      </c>
      <c r="N201" s="1">
        <v>27</v>
      </c>
      <c r="O201" s="1">
        <v>22</v>
      </c>
      <c r="P201" s="1">
        <v>9</v>
      </c>
      <c r="Q201" s="1">
        <v>25</v>
      </c>
      <c r="R201" s="1">
        <v>23</v>
      </c>
      <c r="S201" s="1">
        <v>29</v>
      </c>
      <c r="T201" s="1">
        <v>19</v>
      </c>
      <c r="U201" s="1">
        <v>11</v>
      </c>
      <c r="V201" s="31">
        <f t="shared" si="6"/>
        <v>20.6</v>
      </c>
      <c r="W201" s="31">
        <f t="shared" si="7"/>
        <v>21</v>
      </c>
    </row>
    <row r="202" spans="1:23">
      <c r="A202" s="19">
        <v>199</v>
      </c>
      <c r="B202" s="1">
        <v>30</v>
      </c>
      <c r="C202" s="1">
        <v>13</v>
      </c>
      <c r="D202" s="1">
        <v>27</v>
      </c>
      <c r="E202" s="1">
        <v>25</v>
      </c>
      <c r="F202" s="1">
        <v>18</v>
      </c>
      <c r="G202" s="1">
        <v>31</v>
      </c>
      <c r="H202" s="1">
        <v>38</v>
      </c>
      <c r="I202" s="1">
        <v>34</v>
      </c>
      <c r="J202" s="1">
        <v>35</v>
      </c>
      <c r="K202" s="1">
        <v>22</v>
      </c>
      <c r="L202" s="1">
        <v>28</v>
      </c>
      <c r="M202" s="1">
        <v>14</v>
      </c>
      <c r="N202" s="1">
        <v>14</v>
      </c>
      <c r="O202" s="1">
        <v>14</v>
      </c>
      <c r="P202" s="1">
        <v>23</v>
      </c>
      <c r="Q202" s="1">
        <v>24</v>
      </c>
      <c r="R202" s="1">
        <v>31</v>
      </c>
      <c r="S202" s="1">
        <v>28</v>
      </c>
      <c r="T202" s="1">
        <v>14</v>
      </c>
      <c r="U202" s="1">
        <v>29</v>
      </c>
      <c r="V202" s="31">
        <f t="shared" si="6"/>
        <v>24.6</v>
      </c>
      <c r="W202" s="31">
        <f t="shared" si="7"/>
        <v>25</v>
      </c>
    </row>
    <row r="203" spans="1:23">
      <c r="A203" s="19">
        <v>200</v>
      </c>
      <c r="B203" s="1">
        <v>16</v>
      </c>
      <c r="C203" s="1">
        <v>20</v>
      </c>
      <c r="D203" s="1">
        <v>10</v>
      </c>
      <c r="E203" s="1">
        <v>10</v>
      </c>
      <c r="F203" s="1">
        <v>30</v>
      </c>
      <c r="G203" s="1">
        <v>18</v>
      </c>
      <c r="H203" s="1">
        <v>36</v>
      </c>
      <c r="I203" s="1">
        <v>11</v>
      </c>
      <c r="J203" s="1">
        <v>5</v>
      </c>
      <c r="K203" s="1">
        <v>22</v>
      </c>
      <c r="L203" s="1">
        <v>33</v>
      </c>
      <c r="M203" s="1">
        <v>15</v>
      </c>
      <c r="N203" s="1">
        <v>25</v>
      </c>
      <c r="O203" s="1">
        <v>16</v>
      </c>
      <c r="P203" s="1">
        <v>21</v>
      </c>
      <c r="Q203" s="1">
        <v>22</v>
      </c>
      <c r="R203" s="1">
        <v>21</v>
      </c>
      <c r="S203" s="1">
        <v>7</v>
      </c>
      <c r="T203" s="1">
        <v>13</v>
      </c>
      <c r="U203" s="1">
        <v>4</v>
      </c>
      <c r="V203" s="31">
        <f t="shared" si="6"/>
        <v>17.75</v>
      </c>
      <c r="W203" s="31">
        <f t="shared" si="7"/>
        <v>18</v>
      </c>
    </row>
    <row r="204" spans="1:23">
      <c r="A204" s="19">
        <v>201</v>
      </c>
      <c r="B204" s="1">
        <v>17</v>
      </c>
      <c r="C204" s="1">
        <v>10</v>
      </c>
      <c r="D204" s="1">
        <v>31</v>
      </c>
      <c r="E204" s="1">
        <v>11</v>
      </c>
      <c r="F204" s="1">
        <v>7</v>
      </c>
      <c r="G204" s="1">
        <v>21</v>
      </c>
      <c r="H204" s="1">
        <v>25</v>
      </c>
      <c r="I204" s="1">
        <v>26</v>
      </c>
      <c r="J204" s="1">
        <v>28</v>
      </c>
      <c r="K204" s="1">
        <v>29</v>
      </c>
      <c r="L204" s="1">
        <v>29</v>
      </c>
      <c r="M204" s="1">
        <v>18</v>
      </c>
      <c r="N204" s="1">
        <v>42</v>
      </c>
      <c r="O204" s="1">
        <v>8</v>
      </c>
      <c r="P204" s="1">
        <v>43</v>
      </c>
      <c r="Q204" s="1">
        <v>14</v>
      </c>
      <c r="R204" s="1">
        <v>27</v>
      </c>
      <c r="S204" s="1">
        <v>34</v>
      </c>
      <c r="T204" s="1">
        <v>2</v>
      </c>
      <c r="U204" s="1">
        <v>3</v>
      </c>
      <c r="V204" s="31">
        <f t="shared" si="6"/>
        <v>21.25</v>
      </c>
      <c r="W204" s="31">
        <f t="shared" si="7"/>
        <v>21</v>
      </c>
    </row>
    <row r="205" spans="1:23">
      <c r="A205" s="19">
        <v>202</v>
      </c>
      <c r="B205" s="1">
        <v>18</v>
      </c>
      <c r="C205" s="1">
        <v>15</v>
      </c>
      <c r="D205" s="1">
        <v>22</v>
      </c>
      <c r="E205" s="1">
        <v>33</v>
      </c>
      <c r="F205" s="1">
        <v>19</v>
      </c>
      <c r="G205" s="1">
        <v>35</v>
      </c>
      <c r="H205" s="1">
        <v>18</v>
      </c>
      <c r="I205" s="1">
        <v>22</v>
      </c>
      <c r="J205" s="1">
        <v>10</v>
      </c>
      <c r="K205" s="1">
        <v>23</v>
      </c>
      <c r="L205" s="1">
        <v>32</v>
      </c>
      <c r="M205" s="1">
        <v>27</v>
      </c>
      <c r="N205" s="1">
        <v>15</v>
      </c>
      <c r="O205" s="1">
        <v>24</v>
      </c>
      <c r="P205" s="1">
        <v>24</v>
      </c>
      <c r="Q205" s="1">
        <v>18</v>
      </c>
      <c r="R205" s="1">
        <v>11</v>
      </c>
      <c r="S205" s="1">
        <v>4</v>
      </c>
      <c r="T205" s="1">
        <v>23</v>
      </c>
      <c r="U205" s="1">
        <v>25</v>
      </c>
      <c r="V205" s="31">
        <f t="shared" si="6"/>
        <v>20.9</v>
      </c>
      <c r="W205" s="31">
        <f t="shared" si="7"/>
        <v>21</v>
      </c>
    </row>
    <row r="206" spans="1:23">
      <c r="A206" s="19">
        <v>203</v>
      </c>
      <c r="B206" s="1">
        <v>23</v>
      </c>
      <c r="C206" s="1">
        <v>30</v>
      </c>
      <c r="D206" s="1">
        <v>22</v>
      </c>
      <c r="E206" s="1">
        <v>23</v>
      </c>
      <c r="F206" s="1">
        <v>16</v>
      </c>
      <c r="G206" s="1">
        <v>26</v>
      </c>
      <c r="H206" s="1">
        <v>27</v>
      </c>
      <c r="I206" s="1">
        <v>19</v>
      </c>
      <c r="J206" s="1">
        <v>14</v>
      </c>
      <c r="K206" s="1">
        <v>23</v>
      </c>
      <c r="L206" s="1">
        <v>7</v>
      </c>
      <c r="M206" s="1">
        <v>18</v>
      </c>
      <c r="N206" s="1">
        <v>26</v>
      </c>
      <c r="O206" s="1">
        <v>21</v>
      </c>
      <c r="P206" s="1">
        <v>34</v>
      </c>
      <c r="Q206" s="1">
        <v>26</v>
      </c>
      <c r="R206" s="1">
        <v>18</v>
      </c>
      <c r="S206" s="1">
        <v>23</v>
      </c>
      <c r="T206" s="1">
        <v>14</v>
      </c>
      <c r="U206" s="1">
        <v>14</v>
      </c>
      <c r="V206" s="31">
        <f t="shared" si="6"/>
        <v>21.2</v>
      </c>
      <c r="W206" s="31">
        <f t="shared" si="7"/>
        <v>21</v>
      </c>
    </row>
    <row r="207" spans="1:23">
      <c r="A207" s="19">
        <v>204</v>
      </c>
      <c r="B207" s="1">
        <v>17</v>
      </c>
      <c r="C207" s="1">
        <v>18</v>
      </c>
      <c r="D207" s="1">
        <v>23</v>
      </c>
      <c r="E207" s="1">
        <v>28</v>
      </c>
      <c r="F207" s="1">
        <v>13</v>
      </c>
      <c r="G207" s="1">
        <v>33</v>
      </c>
      <c r="H207" s="1">
        <v>30</v>
      </c>
      <c r="I207" s="1">
        <v>2</v>
      </c>
      <c r="J207" s="1">
        <v>17</v>
      </c>
      <c r="K207" s="1">
        <v>19</v>
      </c>
      <c r="L207" s="1">
        <v>15</v>
      </c>
      <c r="M207" s="1">
        <v>26</v>
      </c>
      <c r="N207" s="1">
        <v>29</v>
      </c>
      <c r="O207" s="1">
        <v>34</v>
      </c>
      <c r="P207" s="1">
        <v>34</v>
      </c>
      <c r="Q207" s="1">
        <v>28</v>
      </c>
      <c r="R207" s="1">
        <v>8</v>
      </c>
      <c r="S207" s="1">
        <v>17</v>
      </c>
      <c r="T207" s="1">
        <v>16</v>
      </c>
      <c r="U207" s="1">
        <v>16</v>
      </c>
      <c r="V207" s="31">
        <f t="shared" si="6"/>
        <v>21.15</v>
      </c>
      <c r="W207" s="31">
        <f t="shared" si="7"/>
        <v>21</v>
      </c>
    </row>
    <row r="208" spans="1:23">
      <c r="A208" s="19">
        <v>205</v>
      </c>
      <c r="B208" s="1">
        <v>19</v>
      </c>
      <c r="C208" s="1">
        <v>29</v>
      </c>
      <c r="D208" s="1">
        <v>21</v>
      </c>
      <c r="E208" s="1">
        <v>24</v>
      </c>
      <c r="F208" s="1">
        <v>22</v>
      </c>
      <c r="G208" s="1">
        <v>32</v>
      </c>
      <c r="H208" s="1">
        <v>23</v>
      </c>
      <c r="I208" s="1">
        <v>29</v>
      </c>
      <c r="J208" s="1">
        <v>24</v>
      </c>
      <c r="K208" s="1">
        <v>23</v>
      </c>
      <c r="L208" s="1">
        <v>25</v>
      </c>
      <c r="M208" s="1">
        <v>3</v>
      </c>
      <c r="N208" s="1">
        <v>31</v>
      </c>
      <c r="O208" s="1">
        <v>13</v>
      </c>
      <c r="P208" s="1">
        <v>16</v>
      </c>
      <c r="Q208" s="1">
        <v>25</v>
      </c>
      <c r="R208" s="1">
        <v>32</v>
      </c>
      <c r="S208" s="1">
        <v>25</v>
      </c>
      <c r="T208" s="1">
        <v>24</v>
      </c>
      <c r="U208" s="1">
        <v>8</v>
      </c>
      <c r="V208" s="31">
        <f t="shared" si="6"/>
        <v>22.4</v>
      </c>
      <c r="W208" s="31">
        <f t="shared" si="7"/>
        <v>22</v>
      </c>
    </row>
    <row r="209" spans="1:23">
      <c r="A209" s="19">
        <v>206</v>
      </c>
      <c r="B209" s="1">
        <v>26</v>
      </c>
      <c r="C209" s="1">
        <v>12</v>
      </c>
      <c r="D209" s="1">
        <v>14</v>
      </c>
      <c r="E209" s="1">
        <v>21</v>
      </c>
      <c r="F209" s="1">
        <v>19</v>
      </c>
      <c r="G209" s="1">
        <v>22</v>
      </c>
      <c r="H209" s="1">
        <v>11</v>
      </c>
      <c r="I209" s="1">
        <v>18</v>
      </c>
      <c r="J209" s="1">
        <v>13</v>
      </c>
      <c r="K209" s="1">
        <v>27</v>
      </c>
      <c r="L209" s="1">
        <v>1</v>
      </c>
      <c r="M209" s="1">
        <v>14</v>
      </c>
      <c r="N209" s="1">
        <v>13</v>
      </c>
      <c r="O209" s="1">
        <v>23</v>
      </c>
      <c r="P209" s="1">
        <v>27</v>
      </c>
      <c r="Q209" s="1">
        <v>25</v>
      </c>
      <c r="R209" s="1">
        <v>26</v>
      </c>
      <c r="S209" s="1">
        <v>27</v>
      </c>
      <c r="T209" s="1">
        <v>10</v>
      </c>
      <c r="U209" s="1">
        <v>4</v>
      </c>
      <c r="V209" s="31">
        <f t="shared" si="6"/>
        <v>17.649999999999999</v>
      </c>
      <c r="W209" s="31">
        <f t="shared" si="7"/>
        <v>18</v>
      </c>
    </row>
    <row r="210" spans="1:23">
      <c r="A210" s="19">
        <v>207</v>
      </c>
      <c r="B210" s="1">
        <v>15</v>
      </c>
      <c r="C210" s="1">
        <v>23</v>
      </c>
      <c r="D210" s="1">
        <v>28</v>
      </c>
      <c r="E210" s="1">
        <v>11</v>
      </c>
      <c r="F210" s="1">
        <v>27</v>
      </c>
      <c r="G210" s="1">
        <v>4</v>
      </c>
      <c r="H210" s="1">
        <v>11</v>
      </c>
      <c r="I210" s="1">
        <v>19</v>
      </c>
      <c r="J210" s="1">
        <v>28</v>
      </c>
      <c r="K210" s="1">
        <v>12</v>
      </c>
      <c r="L210" s="1">
        <v>8</v>
      </c>
      <c r="M210" s="1">
        <v>9</v>
      </c>
      <c r="N210" s="1">
        <v>21</v>
      </c>
      <c r="O210" s="1">
        <v>25</v>
      </c>
      <c r="P210" s="1">
        <v>20</v>
      </c>
      <c r="Q210" s="1">
        <v>25</v>
      </c>
      <c r="R210" s="1">
        <v>12</v>
      </c>
      <c r="S210" s="1">
        <v>12</v>
      </c>
      <c r="T210" s="1">
        <v>13</v>
      </c>
      <c r="U210" s="1">
        <v>12</v>
      </c>
      <c r="V210" s="31">
        <f t="shared" si="6"/>
        <v>16.75</v>
      </c>
      <c r="W210" s="31">
        <f t="shared" si="7"/>
        <v>17</v>
      </c>
    </row>
    <row r="211" spans="1:23">
      <c r="A211" s="19">
        <v>208</v>
      </c>
      <c r="B211" s="1">
        <v>14</v>
      </c>
      <c r="C211" s="1">
        <v>13</v>
      </c>
      <c r="D211" s="1">
        <v>15</v>
      </c>
      <c r="E211" s="1">
        <v>14</v>
      </c>
      <c r="F211" s="1">
        <v>11</v>
      </c>
      <c r="G211" s="1">
        <v>25</v>
      </c>
      <c r="H211" s="1">
        <v>16</v>
      </c>
      <c r="I211" s="1">
        <v>20</v>
      </c>
      <c r="J211" s="1">
        <v>29</v>
      </c>
      <c r="K211" s="1">
        <v>21</v>
      </c>
      <c r="L211" s="1">
        <v>20</v>
      </c>
      <c r="M211" s="1">
        <v>29</v>
      </c>
      <c r="N211" s="1">
        <v>37</v>
      </c>
      <c r="O211" s="1">
        <v>9</v>
      </c>
      <c r="P211" s="1">
        <v>9</v>
      </c>
      <c r="Q211" s="1">
        <v>26</v>
      </c>
      <c r="R211" s="1">
        <v>6</v>
      </c>
      <c r="S211" s="1">
        <v>29</v>
      </c>
      <c r="T211" s="1">
        <v>29</v>
      </c>
      <c r="U211" s="1">
        <v>12</v>
      </c>
      <c r="V211" s="31">
        <f t="shared" si="6"/>
        <v>19.2</v>
      </c>
      <c r="W211" s="31">
        <f t="shared" si="7"/>
        <v>19</v>
      </c>
    </row>
    <row r="212" spans="1:23">
      <c r="A212" s="19">
        <v>209</v>
      </c>
      <c r="B212" s="1">
        <v>22</v>
      </c>
      <c r="C212" s="1">
        <v>6</v>
      </c>
      <c r="D212" s="1">
        <v>24</v>
      </c>
      <c r="E212" s="1">
        <v>32</v>
      </c>
      <c r="F212" s="1">
        <v>22</v>
      </c>
      <c r="G212" s="1">
        <v>12</v>
      </c>
      <c r="H212" s="1">
        <v>14</v>
      </c>
      <c r="I212" s="1">
        <v>25</v>
      </c>
      <c r="J212" s="1">
        <v>23</v>
      </c>
      <c r="K212" s="1">
        <v>12</v>
      </c>
      <c r="L212" s="1">
        <v>10</v>
      </c>
      <c r="M212" s="1">
        <v>18</v>
      </c>
      <c r="N212" s="1">
        <v>21</v>
      </c>
      <c r="O212" s="1">
        <v>23</v>
      </c>
      <c r="P212" s="1">
        <v>28</v>
      </c>
      <c r="Q212" s="1">
        <v>5</v>
      </c>
      <c r="R212" s="1">
        <v>14</v>
      </c>
      <c r="S212" s="1">
        <v>27</v>
      </c>
      <c r="T212" s="1">
        <v>25</v>
      </c>
      <c r="U212" s="1">
        <v>27</v>
      </c>
      <c r="V212" s="31">
        <f t="shared" si="6"/>
        <v>19.5</v>
      </c>
      <c r="W212" s="31">
        <f t="shared" si="7"/>
        <v>20</v>
      </c>
    </row>
    <row r="213" spans="1:23">
      <c r="A213" s="19">
        <v>210</v>
      </c>
      <c r="B213" s="1">
        <v>24</v>
      </c>
      <c r="C213" s="1">
        <v>30</v>
      </c>
      <c r="D213" s="1">
        <v>26</v>
      </c>
      <c r="E213" s="1">
        <v>28</v>
      </c>
      <c r="F213" s="1">
        <v>20</v>
      </c>
      <c r="G213" s="1">
        <v>25</v>
      </c>
      <c r="H213" s="1">
        <v>34</v>
      </c>
      <c r="I213" s="1">
        <v>24</v>
      </c>
      <c r="J213" s="1">
        <v>18</v>
      </c>
      <c r="K213" s="1">
        <v>17</v>
      </c>
      <c r="L213" s="1">
        <v>17</v>
      </c>
      <c r="M213" s="1">
        <v>13</v>
      </c>
      <c r="N213" s="1">
        <v>21</v>
      </c>
      <c r="O213" s="1">
        <v>27</v>
      </c>
      <c r="P213" s="1">
        <v>8</v>
      </c>
      <c r="Q213" s="1">
        <v>12</v>
      </c>
      <c r="R213" s="1">
        <v>19</v>
      </c>
      <c r="S213" s="1">
        <v>9</v>
      </c>
      <c r="T213" s="1">
        <v>16</v>
      </c>
      <c r="U213" s="1">
        <v>11</v>
      </c>
      <c r="V213" s="31">
        <f t="shared" si="6"/>
        <v>19.95</v>
      </c>
      <c r="W213" s="31">
        <f t="shared" si="7"/>
        <v>20</v>
      </c>
    </row>
    <row r="214" spans="1:23">
      <c r="A214" s="19">
        <v>211</v>
      </c>
      <c r="B214" s="1">
        <v>14</v>
      </c>
      <c r="C214" s="1">
        <v>27</v>
      </c>
      <c r="D214" s="1">
        <v>20</v>
      </c>
      <c r="E214" s="1">
        <v>19</v>
      </c>
      <c r="F214" s="1">
        <v>10</v>
      </c>
      <c r="G214" s="1">
        <v>43</v>
      </c>
      <c r="H214" s="1">
        <v>20</v>
      </c>
      <c r="I214" s="1">
        <v>25</v>
      </c>
      <c r="J214" s="1">
        <v>16</v>
      </c>
      <c r="K214" s="1">
        <v>19</v>
      </c>
      <c r="L214" s="1">
        <v>24</v>
      </c>
      <c r="M214" s="1">
        <v>23</v>
      </c>
      <c r="N214" s="1">
        <v>28</v>
      </c>
      <c r="O214" s="1">
        <v>15</v>
      </c>
      <c r="P214" s="1">
        <v>24</v>
      </c>
      <c r="Q214" s="1">
        <v>29</v>
      </c>
      <c r="R214" s="1">
        <v>21</v>
      </c>
      <c r="S214" s="1">
        <v>23</v>
      </c>
      <c r="T214" s="1">
        <v>19</v>
      </c>
      <c r="U214" s="1">
        <v>27</v>
      </c>
      <c r="V214" s="31">
        <f t="shared" si="6"/>
        <v>22.3</v>
      </c>
      <c r="W214" s="31">
        <f t="shared" si="7"/>
        <v>22</v>
      </c>
    </row>
    <row r="215" spans="1:23">
      <c r="A215" s="19">
        <v>212</v>
      </c>
      <c r="B215" s="1">
        <v>28</v>
      </c>
      <c r="C215" s="1">
        <v>11</v>
      </c>
      <c r="D215" s="1">
        <v>23</v>
      </c>
      <c r="E215" s="1">
        <v>10</v>
      </c>
      <c r="F215" s="1">
        <v>20</v>
      </c>
      <c r="G215" s="1">
        <v>23</v>
      </c>
      <c r="H215" s="1">
        <v>14</v>
      </c>
      <c r="I215" s="1">
        <v>16</v>
      </c>
      <c r="J215" s="1">
        <v>13</v>
      </c>
      <c r="K215" s="1">
        <v>26</v>
      </c>
      <c r="L215" s="1">
        <v>20</v>
      </c>
      <c r="M215" s="1">
        <v>9</v>
      </c>
      <c r="N215" s="1">
        <v>12</v>
      </c>
      <c r="O215" s="1">
        <v>7</v>
      </c>
      <c r="P215" s="1">
        <v>28</v>
      </c>
      <c r="Q215" s="1">
        <v>34</v>
      </c>
      <c r="R215" s="1">
        <v>31</v>
      </c>
      <c r="S215" s="1">
        <v>23</v>
      </c>
      <c r="T215" s="1">
        <v>30</v>
      </c>
      <c r="U215" s="1">
        <v>23</v>
      </c>
      <c r="V215" s="31">
        <f t="shared" si="6"/>
        <v>20.05</v>
      </c>
      <c r="W215" s="31">
        <f t="shared" si="7"/>
        <v>20</v>
      </c>
    </row>
    <row r="216" spans="1:23">
      <c r="A216" s="19">
        <v>213</v>
      </c>
      <c r="B216" s="1">
        <v>22</v>
      </c>
      <c r="C216" s="1">
        <v>1</v>
      </c>
      <c r="D216" s="1">
        <v>11</v>
      </c>
      <c r="E216" s="1">
        <v>23</v>
      </c>
      <c r="F216" s="1">
        <v>15</v>
      </c>
      <c r="G216" s="1">
        <v>7</v>
      </c>
      <c r="H216" s="1">
        <v>30</v>
      </c>
      <c r="I216" s="1">
        <v>13</v>
      </c>
      <c r="J216" s="1">
        <v>15</v>
      </c>
      <c r="K216" s="1">
        <v>20</v>
      </c>
      <c r="L216" s="1">
        <v>24</v>
      </c>
      <c r="M216" s="1">
        <v>16</v>
      </c>
      <c r="N216" s="1">
        <v>24</v>
      </c>
      <c r="O216" s="1">
        <v>21</v>
      </c>
      <c r="P216" s="1">
        <v>30</v>
      </c>
      <c r="Q216" s="1">
        <v>20</v>
      </c>
      <c r="R216" s="1">
        <v>32</v>
      </c>
      <c r="S216" s="1">
        <v>32</v>
      </c>
      <c r="T216" s="1">
        <v>39</v>
      </c>
      <c r="U216" s="1">
        <v>10</v>
      </c>
      <c r="V216" s="31">
        <f t="shared" si="6"/>
        <v>20.25</v>
      </c>
      <c r="W216" s="31">
        <f t="shared" si="7"/>
        <v>20</v>
      </c>
    </row>
    <row r="217" spans="1:23">
      <c r="A217" s="19">
        <v>214</v>
      </c>
      <c r="B217" s="1">
        <v>21</v>
      </c>
      <c r="C217" s="1">
        <v>15</v>
      </c>
      <c r="D217" s="1">
        <v>22</v>
      </c>
      <c r="E217" s="1">
        <v>19</v>
      </c>
      <c r="F217" s="1">
        <v>24</v>
      </c>
      <c r="G217" s="1">
        <v>12</v>
      </c>
      <c r="H217" s="1">
        <v>28</v>
      </c>
      <c r="I217" s="1">
        <v>20</v>
      </c>
      <c r="J217" s="1">
        <v>17</v>
      </c>
      <c r="K217" s="1">
        <v>10</v>
      </c>
      <c r="L217" s="1">
        <v>15</v>
      </c>
      <c r="M217" s="1">
        <v>14</v>
      </c>
      <c r="N217" s="1">
        <v>23</v>
      </c>
      <c r="O217" s="1">
        <v>13</v>
      </c>
      <c r="P217" s="1">
        <v>33</v>
      </c>
      <c r="Q217" s="1">
        <v>29</v>
      </c>
      <c r="R217" s="1">
        <v>21</v>
      </c>
      <c r="S217" s="1">
        <v>16</v>
      </c>
      <c r="T217" s="1">
        <v>18</v>
      </c>
      <c r="U217" s="1">
        <v>20</v>
      </c>
      <c r="V217" s="31">
        <f t="shared" si="6"/>
        <v>19.5</v>
      </c>
      <c r="W217" s="31">
        <f t="shared" si="7"/>
        <v>20</v>
      </c>
    </row>
    <row r="218" spans="1:23">
      <c r="A218" s="19">
        <v>215</v>
      </c>
      <c r="B218" s="1">
        <v>17</v>
      </c>
      <c r="C218" s="1">
        <v>17</v>
      </c>
      <c r="D218" s="1">
        <v>9</v>
      </c>
      <c r="E218" s="1">
        <v>22</v>
      </c>
      <c r="F218" s="1">
        <v>32</v>
      </c>
      <c r="G218" s="1">
        <v>31</v>
      </c>
      <c r="H218" s="1">
        <v>8</v>
      </c>
      <c r="I218" s="1">
        <v>29</v>
      </c>
      <c r="J218" s="1">
        <v>21</v>
      </c>
      <c r="K218" s="1">
        <v>13</v>
      </c>
      <c r="L218" s="1">
        <v>18</v>
      </c>
      <c r="M218" s="1">
        <v>18</v>
      </c>
      <c r="N218" s="1">
        <v>30</v>
      </c>
      <c r="O218" s="1">
        <v>25</v>
      </c>
      <c r="P218" s="1">
        <v>21</v>
      </c>
      <c r="Q218" s="1">
        <v>13</v>
      </c>
      <c r="R218" s="1">
        <v>21</v>
      </c>
      <c r="S218" s="1">
        <v>13</v>
      </c>
      <c r="T218" s="1">
        <v>20</v>
      </c>
      <c r="U218" s="1">
        <v>16</v>
      </c>
      <c r="V218" s="31">
        <f t="shared" si="6"/>
        <v>19.7</v>
      </c>
      <c r="W218" s="31">
        <f t="shared" si="7"/>
        <v>20</v>
      </c>
    </row>
    <row r="219" spans="1:23">
      <c r="A219" s="19">
        <v>216</v>
      </c>
      <c r="B219" s="1">
        <v>24</v>
      </c>
      <c r="C219" s="1">
        <v>17</v>
      </c>
      <c r="D219" s="1">
        <v>5</v>
      </c>
      <c r="E219" s="1">
        <v>11</v>
      </c>
      <c r="F219" s="1">
        <v>31</v>
      </c>
      <c r="G219" s="1">
        <v>25</v>
      </c>
      <c r="H219" s="1">
        <v>23</v>
      </c>
      <c r="I219" s="1">
        <v>7</v>
      </c>
      <c r="J219" s="1">
        <v>27</v>
      </c>
      <c r="K219" s="1">
        <v>18</v>
      </c>
      <c r="L219" s="1">
        <v>24</v>
      </c>
      <c r="M219" s="1">
        <v>28</v>
      </c>
      <c r="N219" s="1">
        <v>15</v>
      </c>
      <c r="O219" s="1">
        <v>32</v>
      </c>
      <c r="P219" s="1">
        <v>20</v>
      </c>
      <c r="Q219" s="1">
        <v>15</v>
      </c>
      <c r="R219" s="1">
        <v>16</v>
      </c>
      <c r="S219" s="1">
        <v>14</v>
      </c>
      <c r="T219" s="1">
        <v>13</v>
      </c>
      <c r="U219" s="1">
        <v>19</v>
      </c>
      <c r="V219" s="31">
        <f t="shared" si="6"/>
        <v>19.2</v>
      </c>
      <c r="W219" s="31">
        <f t="shared" si="7"/>
        <v>19</v>
      </c>
    </row>
    <row r="220" spans="1:23">
      <c r="A220" s="19">
        <v>217</v>
      </c>
      <c r="B220" s="1">
        <v>17</v>
      </c>
      <c r="C220" s="1">
        <v>18</v>
      </c>
      <c r="D220" s="1">
        <v>22</v>
      </c>
      <c r="E220" s="1">
        <v>17</v>
      </c>
      <c r="F220" s="1">
        <v>26</v>
      </c>
      <c r="G220" s="1">
        <v>20</v>
      </c>
      <c r="H220" s="1">
        <v>11</v>
      </c>
      <c r="I220" s="1">
        <v>33</v>
      </c>
      <c r="J220" s="1">
        <v>15</v>
      </c>
      <c r="K220" s="1">
        <v>18</v>
      </c>
      <c r="L220" s="1">
        <v>16</v>
      </c>
      <c r="M220" s="1">
        <v>25</v>
      </c>
      <c r="N220" s="1">
        <v>23</v>
      </c>
      <c r="O220" s="1">
        <v>25</v>
      </c>
      <c r="P220" s="1">
        <v>33</v>
      </c>
      <c r="Q220" s="1">
        <v>15</v>
      </c>
      <c r="R220" s="1">
        <v>30</v>
      </c>
      <c r="S220" s="1">
        <v>31</v>
      </c>
      <c r="T220" s="1">
        <v>28</v>
      </c>
      <c r="U220" s="1">
        <v>3</v>
      </c>
      <c r="V220" s="31">
        <f t="shared" si="6"/>
        <v>21.3</v>
      </c>
      <c r="W220" s="31">
        <f t="shared" si="7"/>
        <v>21</v>
      </c>
    </row>
    <row r="221" spans="1:23">
      <c r="A221" s="19">
        <v>218</v>
      </c>
      <c r="B221" s="1">
        <v>18</v>
      </c>
      <c r="C221" s="1">
        <v>25</v>
      </c>
      <c r="D221" s="1">
        <v>23</v>
      </c>
      <c r="E221" s="1">
        <v>12</v>
      </c>
      <c r="F221" s="1">
        <v>10</v>
      </c>
      <c r="G221" s="1">
        <v>17</v>
      </c>
      <c r="H221" s="1">
        <v>19</v>
      </c>
      <c r="I221" s="1">
        <v>26</v>
      </c>
      <c r="J221" s="1">
        <v>15</v>
      </c>
      <c r="K221" s="1">
        <v>19</v>
      </c>
      <c r="L221" s="1">
        <v>12</v>
      </c>
      <c r="M221" s="1">
        <v>10</v>
      </c>
      <c r="N221" s="1">
        <v>14</v>
      </c>
      <c r="O221" s="1">
        <v>20</v>
      </c>
      <c r="P221" s="1">
        <v>19</v>
      </c>
      <c r="Q221" s="1">
        <v>19</v>
      </c>
      <c r="R221" s="1">
        <v>32</v>
      </c>
      <c r="S221" s="1">
        <v>29</v>
      </c>
      <c r="T221" s="1">
        <v>11</v>
      </c>
      <c r="U221" s="1">
        <v>30</v>
      </c>
      <c r="V221" s="31">
        <f t="shared" si="6"/>
        <v>19</v>
      </c>
      <c r="W221" s="31">
        <f t="shared" si="7"/>
        <v>19</v>
      </c>
    </row>
    <row r="222" spans="1:23">
      <c r="A222" s="19">
        <v>219</v>
      </c>
      <c r="B222" s="1">
        <v>13</v>
      </c>
      <c r="C222" s="1">
        <v>2</v>
      </c>
      <c r="D222" s="1">
        <v>23</v>
      </c>
      <c r="E222" s="1">
        <v>20</v>
      </c>
      <c r="F222" s="1">
        <v>21</v>
      </c>
      <c r="G222" s="1">
        <v>19</v>
      </c>
      <c r="H222" s="1">
        <v>31</v>
      </c>
      <c r="I222" s="1">
        <v>11</v>
      </c>
      <c r="J222" s="1">
        <v>25</v>
      </c>
      <c r="K222" s="1">
        <v>19</v>
      </c>
      <c r="L222" s="1">
        <v>33</v>
      </c>
      <c r="M222" s="1">
        <v>23</v>
      </c>
      <c r="N222" s="1">
        <v>8</v>
      </c>
      <c r="O222" s="1">
        <v>14</v>
      </c>
      <c r="P222" s="1">
        <v>16</v>
      </c>
      <c r="Q222" s="1">
        <v>37</v>
      </c>
      <c r="R222" s="1">
        <v>12</v>
      </c>
      <c r="S222" s="1">
        <v>15</v>
      </c>
      <c r="T222" s="1">
        <v>21</v>
      </c>
      <c r="U222" s="1">
        <v>17</v>
      </c>
      <c r="V222" s="31">
        <f t="shared" si="6"/>
        <v>19</v>
      </c>
      <c r="W222" s="31">
        <f t="shared" si="7"/>
        <v>19</v>
      </c>
    </row>
    <row r="223" spans="1:23">
      <c r="A223" s="19">
        <v>220</v>
      </c>
      <c r="B223" s="1">
        <v>20</v>
      </c>
      <c r="C223" s="1">
        <v>18</v>
      </c>
      <c r="D223" s="1">
        <v>15</v>
      </c>
      <c r="E223" s="1">
        <v>30</v>
      </c>
      <c r="F223" s="1">
        <v>16</v>
      </c>
      <c r="G223" s="1">
        <v>9</v>
      </c>
      <c r="H223" s="1">
        <v>23</v>
      </c>
      <c r="I223" s="1">
        <v>16</v>
      </c>
      <c r="J223" s="1">
        <v>32</v>
      </c>
      <c r="K223" s="1">
        <v>27</v>
      </c>
      <c r="L223" s="1">
        <v>22</v>
      </c>
      <c r="M223" s="1">
        <v>13</v>
      </c>
      <c r="N223" s="1">
        <v>27</v>
      </c>
      <c r="O223" s="1">
        <v>25</v>
      </c>
      <c r="P223" s="1">
        <v>20</v>
      </c>
      <c r="Q223" s="1">
        <v>26</v>
      </c>
      <c r="R223" s="1">
        <v>12</v>
      </c>
      <c r="S223" s="1">
        <v>6</v>
      </c>
      <c r="T223" s="1">
        <v>14</v>
      </c>
      <c r="U223" s="1">
        <v>26</v>
      </c>
      <c r="V223" s="31">
        <f t="shared" si="6"/>
        <v>19.850000000000001</v>
      </c>
      <c r="W223" s="31">
        <f t="shared" si="7"/>
        <v>20</v>
      </c>
    </row>
    <row r="224" spans="1:23">
      <c r="A224" s="19">
        <v>221</v>
      </c>
      <c r="B224" s="1">
        <v>25</v>
      </c>
      <c r="C224" s="1">
        <v>19</v>
      </c>
      <c r="D224" s="1">
        <v>25</v>
      </c>
      <c r="E224" s="1">
        <v>13</v>
      </c>
      <c r="F224" s="1">
        <v>21</v>
      </c>
      <c r="G224" s="1">
        <v>8</v>
      </c>
      <c r="H224" s="1">
        <v>14</v>
      </c>
      <c r="I224" s="1">
        <v>30</v>
      </c>
      <c r="J224" s="1">
        <v>22</v>
      </c>
      <c r="K224" s="1">
        <v>7</v>
      </c>
      <c r="L224" s="1">
        <v>19</v>
      </c>
      <c r="M224" s="1">
        <v>10</v>
      </c>
      <c r="N224" s="1">
        <v>23</v>
      </c>
      <c r="O224" s="1">
        <v>27</v>
      </c>
      <c r="P224" s="1">
        <v>11</v>
      </c>
      <c r="Q224" s="1">
        <v>13</v>
      </c>
      <c r="R224" s="1">
        <v>27</v>
      </c>
      <c r="S224" s="1">
        <v>33</v>
      </c>
      <c r="T224" s="1">
        <v>17</v>
      </c>
      <c r="U224" s="1">
        <v>26</v>
      </c>
      <c r="V224" s="31">
        <f t="shared" si="6"/>
        <v>19.5</v>
      </c>
      <c r="W224" s="31">
        <f t="shared" si="7"/>
        <v>20</v>
      </c>
    </row>
    <row r="225" spans="1:23">
      <c r="A225" s="19">
        <v>222</v>
      </c>
      <c r="B225" s="1">
        <v>16</v>
      </c>
      <c r="C225" s="1">
        <v>23</v>
      </c>
      <c r="D225" s="1">
        <v>17</v>
      </c>
      <c r="E225" s="1">
        <v>11</v>
      </c>
      <c r="F225" s="1">
        <v>36</v>
      </c>
      <c r="G225" s="1">
        <v>13</v>
      </c>
      <c r="H225" s="1">
        <v>10</v>
      </c>
      <c r="I225" s="1">
        <v>30</v>
      </c>
      <c r="J225" s="1">
        <v>2</v>
      </c>
      <c r="K225" s="1">
        <v>19</v>
      </c>
      <c r="L225" s="1">
        <v>20</v>
      </c>
      <c r="M225" s="1">
        <v>16</v>
      </c>
      <c r="N225" s="1">
        <v>33</v>
      </c>
      <c r="O225" s="1">
        <v>14</v>
      </c>
      <c r="P225" s="1">
        <v>6</v>
      </c>
      <c r="Q225" s="1">
        <v>27</v>
      </c>
      <c r="R225" s="1">
        <v>33</v>
      </c>
      <c r="S225" s="1">
        <v>13</v>
      </c>
      <c r="T225" s="1">
        <v>23</v>
      </c>
      <c r="U225" s="1">
        <v>1</v>
      </c>
      <c r="V225" s="31">
        <f t="shared" si="6"/>
        <v>18.149999999999999</v>
      </c>
      <c r="W225" s="31">
        <f t="shared" si="7"/>
        <v>18</v>
      </c>
    </row>
    <row r="226" spans="1:23">
      <c r="A226" s="19">
        <v>223</v>
      </c>
      <c r="B226" s="1">
        <v>13</v>
      </c>
      <c r="C226" s="1">
        <v>28</v>
      </c>
      <c r="D226" s="1">
        <v>7</v>
      </c>
      <c r="E226" s="1">
        <v>17</v>
      </c>
      <c r="F226" s="1">
        <v>16</v>
      </c>
      <c r="G226" s="1">
        <v>14</v>
      </c>
      <c r="H226" s="1">
        <v>25</v>
      </c>
      <c r="I226" s="1">
        <v>29</v>
      </c>
      <c r="J226" s="1">
        <v>10</v>
      </c>
      <c r="K226" s="1">
        <v>16</v>
      </c>
      <c r="L226" s="1">
        <v>27</v>
      </c>
      <c r="M226" s="1">
        <v>22</v>
      </c>
      <c r="N226" s="1">
        <v>27</v>
      </c>
      <c r="O226" s="1">
        <v>21</v>
      </c>
      <c r="P226" s="1">
        <v>11</v>
      </c>
      <c r="Q226" s="1">
        <v>18</v>
      </c>
      <c r="R226" s="1">
        <v>17</v>
      </c>
      <c r="S226" s="1">
        <v>19</v>
      </c>
      <c r="T226" s="1">
        <v>18</v>
      </c>
      <c r="U226" s="1">
        <v>21</v>
      </c>
      <c r="V226" s="31">
        <f t="shared" si="6"/>
        <v>18.8</v>
      </c>
      <c r="W226" s="31">
        <f t="shared" si="7"/>
        <v>19</v>
      </c>
    </row>
    <row r="227" spans="1:23">
      <c r="A227" s="19">
        <v>224</v>
      </c>
      <c r="B227" s="1">
        <v>20</v>
      </c>
      <c r="C227" s="1">
        <v>13</v>
      </c>
      <c r="D227" s="1">
        <v>18</v>
      </c>
      <c r="E227" s="1">
        <v>17</v>
      </c>
      <c r="F227" s="1">
        <v>14</v>
      </c>
      <c r="G227" s="1">
        <v>23</v>
      </c>
      <c r="H227" s="1">
        <v>37</v>
      </c>
      <c r="I227" s="1">
        <v>19</v>
      </c>
      <c r="J227" s="1">
        <v>27</v>
      </c>
      <c r="K227" s="1">
        <v>21</v>
      </c>
      <c r="L227" s="1">
        <v>10</v>
      </c>
      <c r="M227" s="1">
        <v>20</v>
      </c>
      <c r="N227" s="1">
        <v>13</v>
      </c>
      <c r="O227" s="1">
        <v>21</v>
      </c>
      <c r="P227" s="1">
        <v>38</v>
      </c>
      <c r="Q227" s="1">
        <v>22</v>
      </c>
      <c r="R227" s="1">
        <v>24</v>
      </c>
      <c r="S227" s="1">
        <v>6</v>
      </c>
      <c r="T227" s="1">
        <v>5</v>
      </c>
      <c r="U227" s="1">
        <v>31</v>
      </c>
      <c r="V227" s="31">
        <f t="shared" si="6"/>
        <v>19.95</v>
      </c>
      <c r="W227" s="31">
        <f t="shared" si="7"/>
        <v>20</v>
      </c>
    </row>
    <row r="228" spans="1:23">
      <c r="A228" s="19">
        <v>225</v>
      </c>
      <c r="B228" s="1">
        <v>28</v>
      </c>
      <c r="C228" s="1">
        <v>19</v>
      </c>
      <c r="D228" s="1">
        <v>26</v>
      </c>
      <c r="E228" s="1">
        <v>26</v>
      </c>
      <c r="F228" s="1">
        <v>16</v>
      </c>
      <c r="G228" s="1">
        <v>26</v>
      </c>
      <c r="H228" s="1">
        <v>28</v>
      </c>
      <c r="I228" s="1">
        <v>24</v>
      </c>
      <c r="J228" s="1">
        <v>22</v>
      </c>
      <c r="K228" s="1">
        <v>27</v>
      </c>
      <c r="L228" s="1">
        <v>26</v>
      </c>
      <c r="M228" s="1">
        <v>18</v>
      </c>
      <c r="N228" s="1">
        <v>9</v>
      </c>
      <c r="O228" s="1">
        <v>12</v>
      </c>
      <c r="P228" s="1">
        <v>24</v>
      </c>
      <c r="Q228" s="1">
        <v>42</v>
      </c>
      <c r="R228" s="1">
        <v>18</v>
      </c>
      <c r="S228" s="1">
        <v>16</v>
      </c>
      <c r="T228" s="1">
        <v>6</v>
      </c>
      <c r="U228" s="1">
        <v>12</v>
      </c>
      <c r="V228" s="31">
        <f t="shared" si="6"/>
        <v>21.25</v>
      </c>
      <c r="W228" s="31">
        <f t="shared" si="7"/>
        <v>21</v>
      </c>
    </row>
    <row r="229" spans="1:23">
      <c r="A229" s="19">
        <v>226</v>
      </c>
      <c r="B229" s="1">
        <v>34</v>
      </c>
      <c r="C229" s="1">
        <v>19</v>
      </c>
      <c r="D229" s="1">
        <v>15</v>
      </c>
      <c r="E229" s="1">
        <v>18</v>
      </c>
      <c r="F229" s="1">
        <v>20</v>
      </c>
      <c r="G229" s="1">
        <v>15</v>
      </c>
      <c r="H229" s="1">
        <v>28</v>
      </c>
      <c r="I229" s="1">
        <v>30</v>
      </c>
      <c r="J229" s="1">
        <v>26</v>
      </c>
      <c r="K229" s="1">
        <v>8</v>
      </c>
      <c r="L229" s="1">
        <v>22</v>
      </c>
      <c r="M229" s="1">
        <v>28</v>
      </c>
      <c r="N229" s="1">
        <v>22</v>
      </c>
      <c r="O229" s="1">
        <v>24</v>
      </c>
      <c r="P229" s="1">
        <v>18</v>
      </c>
      <c r="Q229" s="1">
        <v>11</v>
      </c>
      <c r="R229" s="1">
        <v>20</v>
      </c>
      <c r="S229" s="1">
        <v>35</v>
      </c>
      <c r="T229" s="1">
        <v>15</v>
      </c>
      <c r="U229" s="1">
        <v>20</v>
      </c>
      <c r="V229" s="31">
        <f t="shared" si="6"/>
        <v>21.4</v>
      </c>
      <c r="W229" s="31">
        <f t="shared" si="7"/>
        <v>21</v>
      </c>
    </row>
    <row r="230" spans="1:23">
      <c r="A230" s="19">
        <v>227</v>
      </c>
      <c r="B230" s="1">
        <v>31</v>
      </c>
      <c r="C230" s="1">
        <v>16</v>
      </c>
      <c r="D230" s="1">
        <v>22</v>
      </c>
      <c r="E230" s="1">
        <v>14</v>
      </c>
      <c r="F230" s="1">
        <v>33</v>
      </c>
      <c r="G230" s="1">
        <v>17</v>
      </c>
      <c r="H230" s="1">
        <v>28</v>
      </c>
      <c r="I230" s="1">
        <v>2</v>
      </c>
      <c r="J230" s="1">
        <v>11</v>
      </c>
      <c r="K230" s="1">
        <v>19</v>
      </c>
      <c r="L230" s="1">
        <v>28</v>
      </c>
      <c r="M230" s="1">
        <v>13</v>
      </c>
      <c r="N230" s="1">
        <v>17</v>
      </c>
      <c r="O230" s="1">
        <v>18</v>
      </c>
      <c r="P230" s="1">
        <v>11</v>
      </c>
      <c r="Q230" s="1">
        <v>20</v>
      </c>
      <c r="R230" s="1">
        <v>29</v>
      </c>
      <c r="S230" s="1">
        <v>30</v>
      </c>
      <c r="T230" s="1">
        <v>18</v>
      </c>
      <c r="U230" s="1">
        <v>24</v>
      </c>
      <c r="V230" s="31">
        <f t="shared" si="6"/>
        <v>20.05</v>
      </c>
      <c r="W230" s="31">
        <f t="shared" si="7"/>
        <v>20</v>
      </c>
    </row>
    <row r="231" spans="1:23">
      <c r="A231" s="19">
        <v>228</v>
      </c>
      <c r="B231" s="1">
        <v>20</v>
      </c>
      <c r="C231" s="1">
        <v>8</v>
      </c>
      <c r="D231" s="1">
        <v>17</v>
      </c>
      <c r="E231" s="1">
        <v>5</v>
      </c>
      <c r="F231" s="1">
        <v>2</v>
      </c>
      <c r="G231" s="1">
        <v>49</v>
      </c>
      <c r="H231" s="1">
        <v>33</v>
      </c>
      <c r="I231" s="1">
        <v>8</v>
      </c>
      <c r="J231" s="1">
        <v>20</v>
      </c>
      <c r="K231" s="1">
        <v>32</v>
      </c>
      <c r="L231" s="1">
        <v>5</v>
      </c>
      <c r="M231" s="1">
        <v>21</v>
      </c>
      <c r="N231" s="1">
        <v>13</v>
      </c>
      <c r="O231" s="1">
        <v>21</v>
      </c>
      <c r="P231" s="1">
        <v>29</v>
      </c>
      <c r="Q231" s="1">
        <v>22</v>
      </c>
      <c r="R231" s="1">
        <v>24</v>
      </c>
      <c r="S231" s="1">
        <v>22</v>
      </c>
      <c r="T231" s="1">
        <v>11</v>
      </c>
      <c r="U231" s="1">
        <v>29</v>
      </c>
      <c r="V231" s="31">
        <f t="shared" si="6"/>
        <v>19.55</v>
      </c>
      <c r="W231" s="31">
        <f t="shared" si="7"/>
        <v>20</v>
      </c>
    </row>
    <row r="232" spans="1:23">
      <c r="A232" s="19">
        <v>229</v>
      </c>
      <c r="B232" s="1">
        <v>27</v>
      </c>
      <c r="C232" s="1">
        <v>10</v>
      </c>
      <c r="D232" s="1">
        <v>6</v>
      </c>
      <c r="E232" s="1">
        <v>21</v>
      </c>
      <c r="F232" s="1">
        <v>31</v>
      </c>
      <c r="G232" s="1">
        <v>23</v>
      </c>
      <c r="H232" s="1">
        <v>20</v>
      </c>
      <c r="I232" s="1">
        <v>18</v>
      </c>
      <c r="J232" s="1">
        <v>32</v>
      </c>
      <c r="K232" s="1">
        <v>15</v>
      </c>
      <c r="L232" s="1">
        <v>37</v>
      </c>
      <c r="M232" s="1">
        <v>19</v>
      </c>
      <c r="N232" s="1">
        <v>28</v>
      </c>
      <c r="O232" s="1">
        <v>39</v>
      </c>
      <c r="P232" s="1">
        <v>25</v>
      </c>
      <c r="Q232" s="1">
        <v>23</v>
      </c>
      <c r="R232" s="1">
        <v>12</v>
      </c>
      <c r="S232" s="1">
        <v>11</v>
      </c>
      <c r="T232" s="1">
        <v>34</v>
      </c>
      <c r="U232" s="1">
        <v>11</v>
      </c>
      <c r="V232" s="31">
        <f t="shared" si="6"/>
        <v>22.1</v>
      </c>
      <c r="W232" s="31">
        <f t="shared" si="7"/>
        <v>22</v>
      </c>
    </row>
    <row r="233" spans="1:23">
      <c r="A233" s="19">
        <v>230</v>
      </c>
      <c r="B233" s="1">
        <v>14</v>
      </c>
      <c r="C233" s="1">
        <v>23</v>
      </c>
      <c r="D233" s="1">
        <v>27</v>
      </c>
      <c r="E233" s="1">
        <v>12</v>
      </c>
      <c r="F233" s="1">
        <v>22</v>
      </c>
      <c r="G233" s="1">
        <v>12</v>
      </c>
      <c r="H233" s="1">
        <v>12</v>
      </c>
      <c r="I233" s="1">
        <v>11</v>
      </c>
      <c r="J233" s="1">
        <v>32</v>
      </c>
      <c r="K233" s="1">
        <v>6</v>
      </c>
      <c r="L233" s="1">
        <v>24</v>
      </c>
      <c r="M233" s="1">
        <v>21</v>
      </c>
      <c r="N233" s="1">
        <v>20</v>
      </c>
      <c r="O233" s="1">
        <v>16</v>
      </c>
      <c r="P233" s="1">
        <v>15</v>
      </c>
      <c r="Q233" s="1">
        <v>13</v>
      </c>
      <c r="R233" s="1">
        <v>29</v>
      </c>
      <c r="S233" s="1">
        <v>13</v>
      </c>
      <c r="T233" s="1">
        <v>31</v>
      </c>
      <c r="U233" s="1">
        <v>25</v>
      </c>
      <c r="V233" s="31">
        <f t="shared" si="6"/>
        <v>18.899999999999999</v>
      </c>
      <c r="W233" s="31">
        <f t="shared" si="7"/>
        <v>19</v>
      </c>
    </row>
    <row r="234" spans="1:23">
      <c r="A234" s="19">
        <v>231</v>
      </c>
      <c r="B234" s="1">
        <v>25</v>
      </c>
      <c r="C234" s="1">
        <v>16</v>
      </c>
      <c r="D234" s="1">
        <v>25</v>
      </c>
      <c r="E234" s="1">
        <v>23</v>
      </c>
      <c r="F234" s="1">
        <v>23</v>
      </c>
      <c r="G234" s="1">
        <v>18</v>
      </c>
      <c r="H234" s="1">
        <v>18</v>
      </c>
      <c r="I234" s="1">
        <v>17</v>
      </c>
      <c r="J234" s="1">
        <v>19</v>
      </c>
      <c r="K234" s="1">
        <v>29</v>
      </c>
      <c r="L234" s="1">
        <v>22</v>
      </c>
      <c r="M234" s="1">
        <v>22</v>
      </c>
      <c r="N234" s="1">
        <v>25</v>
      </c>
      <c r="O234" s="1">
        <v>29</v>
      </c>
      <c r="P234" s="1">
        <v>19</v>
      </c>
      <c r="Q234" s="1">
        <v>7</v>
      </c>
      <c r="R234" s="1">
        <v>4</v>
      </c>
      <c r="S234" s="1">
        <v>20</v>
      </c>
      <c r="T234" s="1">
        <v>21</v>
      </c>
      <c r="U234" s="1">
        <v>24</v>
      </c>
      <c r="V234" s="31">
        <f t="shared" si="6"/>
        <v>20.3</v>
      </c>
      <c r="W234" s="31">
        <f t="shared" si="7"/>
        <v>20</v>
      </c>
    </row>
    <row r="235" spans="1:23">
      <c r="A235" s="19">
        <v>232</v>
      </c>
      <c r="B235" s="1">
        <v>18</v>
      </c>
      <c r="C235" s="1">
        <v>23</v>
      </c>
      <c r="D235" s="1">
        <v>12</v>
      </c>
      <c r="E235" s="1">
        <v>27</v>
      </c>
      <c r="F235" s="1">
        <v>17</v>
      </c>
      <c r="G235" s="1">
        <v>19</v>
      </c>
      <c r="H235" s="1">
        <v>20</v>
      </c>
      <c r="I235" s="1">
        <v>25</v>
      </c>
      <c r="J235" s="1">
        <v>25</v>
      </c>
      <c r="K235" s="1">
        <v>12</v>
      </c>
      <c r="L235" s="1">
        <v>15</v>
      </c>
      <c r="M235" s="1">
        <v>43</v>
      </c>
      <c r="N235" s="1">
        <v>16</v>
      </c>
      <c r="O235" s="1">
        <v>13</v>
      </c>
      <c r="P235" s="1">
        <v>16</v>
      </c>
      <c r="Q235" s="1">
        <v>21</v>
      </c>
      <c r="R235" s="1">
        <v>14</v>
      </c>
      <c r="S235" s="1">
        <v>15</v>
      </c>
      <c r="T235" s="1">
        <v>18</v>
      </c>
      <c r="U235" s="1">
        <v>18</v>
      </c>
      <c r="V235" s="31">
        <f t="shared" si="6"/>
        <v>19.350000000000001</v>
      </c>
      <c r="W235" s="31">
        <f t="shared" si="7"/>
        <v>19</v>
      </c>
    </row>
    <row r="236" spans="1:23">
      <c r="A236" s="19">
        <v>233</v>
      </c>
      <c r="B236" s="1">
        <v>8</v>
      </c>
      <c r="C236" s="1">
        <v>12</v>
      </c>
      <c r="D236" s="1">
        <v>5</v>
      </c>
      <c r="E236" s="1">
        <v>20</v>
      </c>
      <c r="F236" s="1">
        <v>8</v>
      </c>
      <c r="G236" s="1">
        <v>30</v>
      </c>
      <c r="H236" s="1">
        <v>19</v>
      </c>
      <c r="I236" s="1">
        <v>28</v>
      </c>
      <c r="J236" s="1">
        <v>25</v>
      </c>
      <c r="K236" s="1">
        <v>24</v>
      </c>
      <c r="L236" s="1">
        <v>7</v>
      </c>
      <c r="M236" s="1">
        <v>13</v>
      </c>
      <c r="N236" s="1">
        <v>10</v>
      </c>
      <c r="O236" s="1">
        <v>25</v>
      </c>
      <c r="P236" s="1">
        <v>8</v>
      </c>
      <c r="Q236" s="1">
        <v>25</v>
      </c>
      <c r="R236" s="1">
        <v>17</v>
      </c>
      <c r="S236" s="1">
        <v>16</v>
      </c>
      <c r="T236" s="1">
        <v>23</v>
      </c>
      <c r="U236" s="1">
        <v>27</v>
      </c>
      <c r="V236" s="31">
        <f t="shared" si="6"/>
        <v>17.5</v>
      </c>
      <c r="W236" s="31">
        <f t="shared" si="7"/>
        <v>18</v>
      </c>
    </row>
    <row r="237" spans="1:23">
      <c r="A237" s="19">
        <v>234</v>
      </c>
      <c r="B237" s="1">
        <v>14</v>
      </c>
      <c r="C237" s="1">
        <v>20</v>
      </c>
      <c r="D237" s="1">
        <v>14</v>
      </c>
      <c r="E237" s="1">
        <v>12</v>
      </c>
      <c r="F237" s="1">
        <v>12</v>
      </c>
      <c r="G237" s="1">
        <v>25</v>
      </c>
      <c r="H237" s="1">
        <v>19</v>
      </c>
      <c r="I237" s="1">
        <v>25</v>
      </c>
      <c r="J237" s="1">
        <v>15</v>
      </c>
      <c r="K237" s="1">
        <v>24</v>
      </c>
      <c r="L237" s="1">
        <v>22</v>
      </c>
      <c r="M237" s="1">
        <v>20</v>
      </c>
      <c r="N237" s="1">
        <v>23</v>
      </c>
      <c r="O237" s="1">
        <v>29</v>
      </c>
      <c r="P237" s="1">
        <v>23</v>
      </c>
      <c r="Q237" s="1">
        <v>32</v>
      </c>
      <c r="R237" s="1">
        <v>11</v>
      </c>
      <c r="S237" s="1">
        <v>20</v>
      </c>
      <c r="T237" s="1">
        <v>18</v>
      </c>
      <c r="U237" s="1">
        <v>14</v>
      </c>
      <c r="V237" s="31">
        <f t="shared" si="6"/>
        <v>19.600000000000001</v>
      </c>
      <c r="W237" s="31">
        <f t="shared" si="7"/>
        <v>20</v>
      </c>
    </row>
    <row r="238" spans="1:23">
      <c r="A238" s="19">
        <v>235</v>
      </c>
      <c r="B238" s="1">
        <v>19</v>
      </c>
      <c r="C238" s="1">
        <v>13</v>
      </c>
      <c r="D238" s="1">
        <v>18</v>
      </c>
      <c r="E238" s="1">
        <v>28</v>
      </c>
      <c r="F238" s="1">
        <v>30</v>
      </c>
      <c r="G238" s="1">
        <v>17</v>
      </c>
      <c r="H238" s="1">
        <v>20</v>
      </c>
      <c r="I238" s="1">
        <v>17</v>
      </c>
      <c r="J238" s="1">
        <v>12</v>
      </c>
      <c r="K238" s="1">
        <v>17</v>
      </c>
      <c r="L238" s="1">
        <v>15</v>
      </c>
      <c r="M238" s="1">
        <v>19</v>
      </c>
      <c r="N238" s="1">
        <v>17</v>
      </c>
      <c r="O238" s="1">
        <v>24</v>
      </c>
      <c r="P238" s="1">
        <v>8</v>
      </c>
      <c r="Q238" s="1">
        <v>10</v>
      </c>
      <c r="R238" s="1">
        <v>15</v>
      </c>
      <c r="S238" s="1">
        <v>21</v>
      </c>
      <c r="T238" s="1">
        <v>23</v>
      </c>
      <c r="U238" s="1">
        <v>14</v>
      </c>
      <c r="V238" s="31">
        <f t="shared" si="6"/>
        <v>17.850000000000001</v>
      </c>
      <c r="W238" s="31">
        <f t="shared" si="7"/>
        <v>18</v>
      </c>
    </row>
    <row r="239" spans="1:23">
      <c r="A239" s="19">
        <v>236</v>
      </c>
      <c r="B239" s="1">
        <v>5</v>
      </c>
      <c r="C239" s="1">
        <v>22</v>
      </c>
      <c r="D239" s="1">
        <v>23</v>
      </c>
      <c r="E239" s="1">
        <v>23</v>
      </c>
      <c r="F239" s="1">
        <v>22</v>
      </c>
      <c r="G239" s="1">
        <v>27</v>
      </c>
      <c r="H239" s="1">
        <v>16</v>
      </c>
      <c r="I239" s="1">
        <v>18</v>
      </c>
      <c r="J239" s="1">
        <v>14</v>
      </c>
      <c r="K239" s="1">
        <v>33</v>
      </c>
      <c r="L239" s="1">
        <v>10</v>
      </c>
      <c r="M239" s="1">
        <v>22</v>
      </c>
      <c r="N239" s="1">
        <v>34</v>
      </c>
      <c r="O239" s="1">
        <v>10</v>
      </c>
      <c r="P239" s="1">
        <v>14</v>
      </c>
      <c r="Q239" s="1">
        <v>13</v>
      </c>
      <c r="R239" s="1">
        <v>24</v>
      </c>
      <c r="S239" s="1">
        <v>15</v>
      </c>
      <c r="T239" s="1">
        <v>23</v>
      </c>
      <c r="U239" s="1">
        <v>28</v>
      </c>
      <c r="V239" s="31">
        <f t="shared" si="6"/>
        <v>19.8</v>
      </c>
      <c r="W239" s="31">
        <f t="shared" si="7"/>
        <v>20</v>
      </c>
    </row>
    <row r="240" spans="1:23">
      <c r="A240" s="19">
        <v>237</v>
      </c>
      <c r="B240" s="1">
        <v>22</v>
      </c>
      <c r="C240" s="1">
        <v>23</v>
      </c>
      <c r="D240" s="1">
        <v>30</v>
      </c>
      <c r="E240" s="1">
        <v>33</v>
      </c>
      <c r="F240" s="1">
        <v>6</v>
      </c>
      <c r="G240" s="1">
        <v>19</v>
      </c>
      <c r="H240" s="1">
        <v>24</v>
      </c>
      <c r="I240" s="1">
        <v>4</v>
      </c>
      <c r="J240" s="1">
        <v>19</v>
      </c>
      <c r="K240" s="1">
        <v>16</v>
      </c>
      <c r="L240" s="1">
        <v>17</v>
      </c>
      <c r="M240" s="1">
        <v>27</v>
      </c>
      <c r="N240" s="1">
        <v>13</v>
      </c>
      <c r="O240" s="1">
        <v>22</v>
      </c>
      <c r="P240" s="1">
        <v>20</v>
      </c>
      <c r="Q240" s="1">
        <v>28</v>
      </c>
      <c r="R240" s="1">
        <v>26</v>
      </c>
      <c r="S240" s="1">
        <v>14</v>
      </c>
      <c r="T240" s="1">
        <v>20</v>
      </c>
      <c r="U240" s="1">
        <v>27</v>
      </c>
      <c r="V240" s="31">
        <f t="shared" si="6"/>
        <v>20.5</v>
      </c>
      <c r="W240" s="31">
        <f t="shared" si="7"/>
        <v>21</v>
      </c>
    </row>
    <row r="241" spans="1:23">
      <c r="A241" s="19">
        <v>238</v>
      </c>
      <c r="B241" s="1">
        <v>6</v>
      </c>
      <c r="C241" s="1">
        <v>22</v>
      </c>
      <c r="D241" s="1">
        <v>25</v>
      </c>
      <c r="E241" s="1">
        <v>13</v>
      </c>
      <c r="F241" s="1">
        <v>34</v>
      </c>
      <c r="G241" s="1">
        <v>17</v>
      </c>
      <c r="H241" s="1">
        <v>34</v>
      </c>
      <c r="I241" s="1">
        <v>28</v>
      </c>
      <c r="J241" s="1">
        <v>21</v>
      </c>
      <c r="K241" s="1">
        <v>1</v>
      </c>
      <c r="L241" s="1">
        <v>20</v>
      </c>
      <c r="M241" s="1">
        <v>19</v>
      </c>
      <c r="N241" s="1">
        <v>10</v>
      </c>
      <c r="O241" s="1">
        <v>16</v>
      </c>
      <c r="P241" s="1">
        <v>20</v>
      </c>
      <c r="Q241" s="1">
        <v>18</v>
      </c>
      <c r="R241" s="1">
        <v>13</v>
      </c>
      <c r="S241" s="1">
        <v>16</v>
      </c>
      <c r="T241" s="1">
        <v>20</v>
      </c>
      <c r="U241" s="1">
        <v>24</v>
      </c>
      <c r="V241" s="31">
        <f t="shared" si="6"/>
        <v>18.850000000000001</v>
      </c>
      <c r="W241" s="31">
        <f t="shared" si="7"/>
        <v>19</v>
      </c>
    </row>
    <row r="242" spans="1:23">
      <c r="A242" s="19">
        <v>239</v>
      </c>
      <c r="B242" s="1">
        <v>10</v>
      </c>
      <c r="C242" s="1">
        <v>30</v>
      </c>
      <c r="D242" s="1">
        <v>10</v>
      </c>
      <c r="E242" s="1">
        <v>29</v>
      </c>
      <c r="F242" s="1">
        <v>36</v>
      </c>
      <c r="G242" s="1">
        <v>31</v>
      </c>
      <c r="H242" s="1">
        <v>19</v>
      </c>
      <c r="I242" s="1">
        <v>14</v>
      </c>
      <c r="J242" s="1">
        <v>10</v>
      </c>
      <c r="K242" s="1">
        <v>17</v>
      </c>
      <c r="L242" s="1">
        <v>23</v>
      </c>
      <c r="M242" s="1">
        <v>16</v>
      </c>
      <c r="N242" s="1">
        <v>13</v>
      </c>
      <c r="O242" s="1">
        <v>11</v>
      </c>
      <c r="P242" s="1">
        <v>13</v>
      </c>
      <c r="Q242" s="1">
        <v>4</v>
      </c>
      <c r="R242" s="1">
        <v>22</v>
      </c>
      <c r="S242" s="1">
        <v>3</v>
      </c>
      <c r="T242" s="1">
        <v>26</v>
      </c>
      <c r="U242" s="1">
        <v>38</v>
      </c>
      <c r="V242" s="31">
        <f t="shared" si="6"/>
        <v>18.75</v>
      </c>
      <c r="W242" s="31">
        <f t="shared" si="7"/>
        <v>19</v>
      </c>
    </row>
    <row r="243" spans="1:23">
      <c r="A243" s="19">
        <v>240</v>
      </c>
      <c r="B243" s="1">
        <v>18</v>
      </c>
      <c r="C243" s="1">
        <v>12</v>
      </c>
      <c r="D243" s="1">
        <v>27</v>
      </c>
      <c r="E243" s="1">
        <v>12</v>
      </c>
      <c r="F243" s="1">
        <v>18</v>
      </c>
      <c r="G243" s="1">
        <v>26</v>
      </c>
      <c r="H243" s="1">
        <v>22</v>
      </c>
      <c r="I243" s="1">
        <v>23</v>
      </c>
      <c r="J243" s="1">
        <v>17</v>
      </c>
      <c r="K243" s="1">
        <v>21</v>
      </c>
      <c r="L243" s="1">
        <v>17</v>
      </c>
      <c r="M243" s="1">
        <v>13</v>
      </c>
      <c r="N243" s="1">
        <v>9</v>
      </c>
      <c r="O243" s="1">
        <v>22</v>
      </c>
      <c r="P243" s="1">
        <v>22</v>
      </c>
      <c r="Q243" s="1">
        <v>16</v>
      </c>
      <c r="R243" s="1">
        <v>19</v>
      </c>
      <c r="S243" s="1">
        <v>23</v>
      </c>
      <c r="T243" s="1">
        <v>20</v>
      </c>
      <c r="U243" s="1">
        <v>28</v>
      </c>
      <c r="V243" s="31">
        <f t="shared" si="6"/>
        <v>19.25</v>
      </c>
      <c r="W243" s="31">
        <f t="shared" si="7"/>
        <v>19</v>
      </c>
    </row>
    <row r="244" spans="1:23">
      <c r="A244" s="19">
        <v>241</v>
      </c>
      <c r="B244" s="1">
        <v>28</v>
      </c>
      <c r="C244" s="1">
        <v>21</v>
      </c>
      <c r="D244" s="1">
        <v>33</v>
      </c>
      <c r="E244" s="1">
        <v>8</v>
      </c>
      <c r="F244" s="1">
        <v>16</v>
      </c>
      <c r="G244" s="1">
        <v>29</v>
      </c>
      <c r="H244" s="1">
        <v>19</v>
      </c>
      <c r="I244" s="1">
        <v>12</v>
      </c>
      <c r="J244" s="1">
        <v>16</v>
      </c>
      <c r="K244" s="1">
        <v>21</v>
      </c>
      <c r="L244" s="1">
        <v>30</v>
      </c>
      <c r="M244" s="1">
        <v>17</v>
      </c>
      <c r="N244" s="1">
        <v>22</v>
      </c>
      <c r="O244" s="1">
        <v>16</v>
      </c>
      <c r="P244" s="1">
        <v>4</v>
      </c>
      <c r="Q244" s="1">
        <v>26</v>
      </c>
      <c r="R244" s="1">
        <v>28</v>
      </c>
      <c r="S244" s="1">
        <v>16</v>
      </c>
      <c r="T244" s="1">
        <v>25</v>
      </c>
      <c r="U244" s="1">
        <v>20</v>
      </c>
      <c r="V244" s="31">
        <f t="shared" si="6"/>
        <v>20.350000000000001</v>
      </c>
      <c r="W244" s="31">
        <f t="shared" si="7"/>
        <v>20</v>
      </c>
    </row>
    <row r="245" spans="1:23">
      <c r="A245" s="19">
        <v>242</v>
      </c>
      <c r="B245" s="1">
        <v>11</v>
      </c>
      <c r="C245" s="1">
        <v>11</v>
      </c>
      <c r="D245" s="1">
        <v>26</v>
      </c>
      <c r="E245" s="1">
        <v>27</v>
      </c>
      <c r="F245" s="1">
        <v>11</v>
      </c>
      <c r="G245" s="1">
        <v>22</v>
      </c>
      <c r="H245" s="1">
        <v>13</v>
      </c>
      <c r="I245" s="1">
        <v>46</v>
      </c>
      <c r="J245" s="1">
        <v>21</v>
      </c>
      <c r="K245" s="1">
        <v>22</v>
      </c>
      <c r="L245" s="1">
        <v>27</v>
      </c>
      <c r="M245" s="1">
        <v>31</v>
      </c>
      <c r="N245" s="1">
        <v>15</v>
      </c>
      <c r="O245" s="1">
        <v>15</v>
      </c>
      <c r="P245" s="1">
        <v>16</v>
      </c>
      <c r="Q245" s="1">
        <v>18</v>
      </c>
      <c r="R245" s="1">
        <v>36</v>
      </c>
      <c r="S245" s="1">
        <v>25</v>
      </c>
      <c r="T245" s="1">
        <v>23</v>
      </c>
      <c r="U245" s="1">
        <v>33</v>
      </c>
      <c r="V245" s="31">
        <f t="shared" si="6"/>
        <v>22.45</v>
      </c>
      <c r="W245" s="31">
        <f t="shared" si="7"/>
        <v>22</v>
      </c>
    </row>
    <row r="246" spans="1:23">
      <c r="A246" s="19">
        <v>243</v>
      </c>
      <c r="B246" s="1">
        <v>17</v>
      </c>
      <c r="C246" s="1">
        <v>14</v>
      </c>
      <c r="D246" s="1">
        <v>19</v>
      </c>
      <c r="E246" s="1">
        <v>10</v>
      </c>
      <c r="F246" s="1">
        <v>17</v>
      </c>
      <c r="G246" s="1">
        <v>21</v>
      </c>
      <c r="H246" s="1">
        <v>15</v>
      </c>
      <c r="I246" s="1">
        <v>18</v>
      </c>
      <c r="J246" s="1">
        <v>19</v>
      </c>
      <c r="K246" s="1">
        <v>33</v>
      </c>
      <c r="L246" s="1">
        <v>2</v>
      </c>
      <c r="M246" s="1">
        <v>35</v>
      </c>
      <c r="N246" s="1">
        <v>15</v>
      </c>
      <c r="O246" s="1">
        <v>7</v>
      </c>
      <c r="P246" s="1">
        <v>18</v>
      </c>
      <c r="Q246" s="1">
        <v>29</v>
      </c>
      <c r="R246" s="1">
        <v>21</v>
      </c>
      <c r="S246" s="1">
        <v>30</v>
      </c>
      <c r="T246" s="1">
        <v>16</v>
      </c>
      <c r="U246" s="1">
        <v>14</v>
      </c>
      <c r="V246" s="31">
        <f t="shared" si="6"/>
        <v>18.5</v>
      </c>
      <c r="W246" s="31">
        <f t="shared" si="7"/>
        <v>19</v>
      </c>
    </row>
    <row r="247" spans="1:23">
      <c r="A247" s="19">
        <v>244</v>
      </c>
      <c r="B247" s="1">
        <v>10</v>
      </c>
      <c r="C247" s="1">
        <v>36</v>
      </c>
      <c r="D247" s="1">
        <v>17</v>
      </c>
      <c r="E247" s="1">
        <v>17</v>
      </c>
      <c r="F247" s="1">
        <v>26</v>
      </c>
      <c r="G247" s="1">
        <v>15</v>
      </c>
      <c r="H247" s="1">
        <v>11</v>
      </c>
      <c r="I247" s="1">
        <v>7</v>
      </c>
      <c r="J247" s="1">
        <v>13</v>
      </c>
      <c r="K247" s="1">
        <v>23</v>
      </c>
      <c r="L247" s="1">
        <v>16</v>
      </c>
      <c r="M247" s="1">
        <v>27</v>
      </c>
      <c r="N247" s="1">
        <v>33</v>
      </c>
      <c r="O247" s="1">
        <v>16</v>
      </c>
      <c r="P247" s="1">
        <v>28</v>
      </c>
      <c r="Q247" s="1">
        <v>20</v>
      </c>
      <c r="R247" s="1">
        <v>15</v>
      </c>
      <c r="S247" s="1">
        <v>15</v>
      </c>
      <c r="T247" s="1">
        <v>8</v>
      </c>
      <c r="U247" s="1">
        <v>38</v>
      </c>
      <c r="V247" s="31">
        <f t="shared" si="6"/>
        <v>19.55</v>
      </c>
      <c r="W247" s="31">
        <f t="shared" si="7"/>
        <v>20</v>
      </c>
    </row>
    <row r="248" spans="1:23">
      <c r="A248" s="19">
        <v>245</v>
      </c>
      <c r="B248" s="1">
        <v>13</v>
      </c>
      <c r="C248" s="1">
        <v>13</v>
      </c>
      <c r="D248" s="1">
        <v>23</v>
      </c>
      <c r="E248" s="1">
        <v>17</v>
      </c>
      <c r="F248" s="1">
        <v>23</v>
      </c>
      <c r="G248" s="1">
        <v>12</v>
      </c>
      <c r="H248" s="1">
        <v>11</v>
      </c>
      <c r="I248" s="1">
        <v>36</v>
      </c>
      <c r="J248" s="1">
        <v>13</v>
      </c>
      <c r="K248" s="1">
        <v>25</v>
      </c>
      <c r="L248" s="1">
        <v>13</v>
      </c>
      <c r="M248" s="1">
        <v>23</v>
      </c>
      <c r="N248" s="1">
        <v>21</v>
      </c>
      <c r="O248" s="1">
        <v>20</v>
      </c>
      <c r="P248" s="1">
        <v>30</v>
      </c>
      <c r="Q248" s="1">
        <v>14</v>
      </c>
      <c r="R248" s="1">
        <v>13</v>
      </c>
      <c r="S248" s="1">
        <v>7</v>
      </c>
      <c r="T248" s="1">
        <v>20</v>
      </c>
      <c r="U248" s="1">
        <v>18</v>
      </c>
      <c r="V248" s="31">
        <f t="shared" si="6"/>
        <v>18.25</v>
      </c>
      <c r="W248" s="31">
        <f t="shared" si="7"/>
        <v>18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495A-7E75-463E-A0E7-C3F569CAECCC}">
  <sheetPr codeName="工作表40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7</v>
      </c>
      <c r="C3" s="1">
        <v>0</v>
      </c>
      <c r="D3" s="27">
        <f>D2-B3</f>
        <v>133</v>
      </c>
      <c r="E3" s="1">
        <f>IF(D3&gt;0,D2-B3,0)</f>
        <v>133</v>
      </c>
      <c r="F3" s="1">
        <f>IF(D3&gt;=0,B3,E2)</f>
        <v>7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100.70612244897958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21</v>
      </c>
      <c r="C4" s="1">
        <v>0</v>
      </c>
      <c r="D4" s="27">
        <f t="shared" ref="D4:D67" si="0">D3-B4</f>
        <v>112</v>
      </c>
      <c r="E4" s="1">
        <f>IF(D4&gt;0,D3-B4,0)</f>
        <v>112</v>
      </c>
      <c r="F4" s="1">
        <f t="shared" ref="F4:F8" si="1">IF(D4&gt;=0,B4,E3)</f>
        <v>21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19.542857142857144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3</v>
      </c>
      <c r="C5" s="1">
        <v>0</v>
      </c>
      <c r="D5" s="27">
        <f t="shared" si="0"/>
        <v>109</v>
      </c>
      <c r="E5" s="1">
        <f t="shared" ref="E5:E7" si="4">IF(D5&gt;0,D4-B5,0)</f>
        <v>109</v>
      </c>
      <c r="F5" s="1">
        <f t="shared" si="1"/>
        <v>3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7.6653360689000678</v>
      </c>
      <c r="M5" s="29"/>
      <c r="N5" s="22" t="s">
        <v>18</v>
      </c>
      <c r="O5" s="41">
        <f>O3*L12*L11</f>
        <v>181271.02040816325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27</v>
      </c>
      <c r="C6" s="1">
        <v>0</v>
      </c>
      <c r="D6" s="27">
        <f>D5-B6</f>
        <v>82</v>
      </c>
      <c r="E6" s="1">
        <f>IF(D6&gt;0,D5-B6,0)</f>
        <v>82</v>
      </c>
      <c r="F6" s="1">
        <f t="shared" si="1"/>
        <v>27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82800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19</v>
      </c>
      <c r="C7" s="1">
        <v>0</v>
      </c>
      <c r="D7" s="27">
        <f t="shared" si="0"/>
        <v>63</v>
      </c>
      <c r="E7" s="1">
        <f t="shared" si="4"/>
        <v>63</v>
      </c>
      <c r="F7" s="1">
        <f t="shared" si="1"/>
        <v>19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390071.02040816325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14</v>
      </c>
      <c r="C8" s="1">
        <v>0</v>
      </c>
      <c r="D8" s="27">
        <f t="shared" si="0"/>
        <v>49</v>
      </c>
      <c r="E8" s="1">
        <f>IF(D8&gt;0,D7-B8,0)</f>
        <v>49</v>
      </c>
      <c r="F8" s="1">
        <f t="shared" si="1"/>
        <v>14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5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18</v>
      </c>
      <c r="C9" s="3">
        <f>$L$3-D7</f>
        <v>137</v>
      </c>
      <c r="D9" s="27">
        <f>D8-B9+C9</f>
        <v>168</v>
      </c>
      <c r="E9" s="3">
        <f>IF(D9&gt;0,D8-B9+C9,0)</f>
        <v>168</v>
      </c>
      <c r="F9" s="1">
        <f>IF(E7-B8-B9&gt;=0,B9,E8)</f>
        <v>18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0.85714285714285721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44</v>
      </c>
      <c r="C10" s="1">
        <v>0</v>
      </c>
      <c r="D10" s="27">
        <f t="shared" ref="D10" si="5">D9-B10</f>
        <v>124</v>
      </c>
      <c r="E10" s="1">
        <f t="shared" ref="E10:E71" si="6">IF(D10&gt;0,D9-B10,0)</f>
        <v>124</v>
      </c>
      <c r="F10" s="1">
        <f t="shared" ref="F10:F71" si="7">IF(D10&gt;=0,B10,E9)</f>
        <v>44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0.98558897243107768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25</v>
      </c>
      <c r="C11" s="1">
        <v>0</v>
      </c>
      <c r="D11" s="27">
        <f t="shared" si="0"/>
        <v>99</v>
      </c>
      <c r="E11" s="1">
        <f t="shared" si="6"/>
        <v>99</v>
      </c>
      <c r="F11" s="1">
        <f t="shared" si="7"/>
        <v>25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2.0175438596491246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4</v>
      </c>
      <c r="C12" s="1">
        <v>0</v>
      </c>
      <c r="D12" s="27">
        <f t="shared" si="0"/>
        <v>95</v>
      </c>
      <c r="E12" s="1">
        <f t="shared" si="6"/>
        <v>95</v>
      </c>
      <c r="F12" s="1">
        <f t="shared" si="7"/>
        <v>4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22</v>
      </c>
      <c r="C13" s="1">
        <v>0</v>
      </c>
      <c r="D13" s="27">
        <f t="shared" si="0"/>
        <v>73</v>
      </c>
      <c r="E13" s="1">
        <f t="shared" si="6"/>
        <v>73</v>
      </c>
      <c r="F13" s="1">
        <f t="shared" si="7"/>
        <v>22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13</v>
      </c>
      <c r="C14" s="1">
        <v>0</v>
      </c>
      <c r="D14" s="27">
        <f t="shared" si="0"/>
        <v>60</v>
      </c>
      <c r="E14" s="1">
        <f t="shared" si="6"/>
        <v>60</v>
      </c>
      <c r="F14" s="1">
        <f t="shared" si="7"/>
        <v>13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12</v>
      </c>
      <c r="C15" s="1">
        <v>0</v>
      </c>
      <c r="D15" s="27">
        <f t="shared" si="0"/>
        <v>48</v>
      </c>
      <c r="E15" s="1">
        <f t="shared" si="6"/>
        <v>48</v>
      </c>
      <c r="F15" s="1">
        <f t="shared" si="7"/>
        <v>12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13</v>
      </c>
      <c r="C16" s="3">
        <f t="shared" ref="C16" si="9">$L$3-D14</f>
        <v>140</v>
      </c>
      <c r="D16" s="27">
        <f t="shared" ref="D16" si="10">D15-B16+C16</f>
        <v>175</v>
      </c>
      <c r="E16" s="3">
        <f t="shared" ref="E16" si="11">IF(D16&gt;0,D15-B16+C16,0)</f>
        <v>175</v>
      </c>
      <c r="F16" s="1">
        <f t="shared" ref="F16" si="12">IF(E14-B15-B16&gt;=0,B16,E15)</f>
        <v>13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20</v>
      </c>
      <c r="C17" s="1">
        <v>0</v>
      </c>
      <c r="D17" s="27">
        <f t="shared" ref="D17" si="13">D16-B17</f>
        <v>155</v>
      </c>
      <c r="E17" s="1">
        <f t="shared" ref="E17:E18" si="14">IF(D17&gt;0,D16-B17,0)</f>
        <v>155</v>
      </c>
      <c r="F17" s="1">
        <f t="shared" ref="F17" si="15">IF(D17&gt;=0,B17,E16)</f>
        <v>20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18</v>
      </c>
      <c r="C18" s="1">
        <v>0</v>
      </c>
      <c r="D18" s="27">
        <f t="shared" si="0"/>
        <v>137</v>
      </c>
      <c r="E18" s="1">
        <f t="shared" si="14"/>
        <v>137</v>
      </c>
      <c r="F18" s="1">
        <f t="shared" si="7"/>
        <v>18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6</v>
      </c>
      <c r="C19" s="1">
        <v>0</v>
      </c>
      <c r="D19" s="27">
        <f t="shared" si="0"/>
        <v>131</v>
      </c>
      <c r="E19" s="1">
        <f t="shared" si="6"/>
        <v>131</v>
      </c>
      <c r="F19" s="1">
        <f t="shared" si="7"/>
        <v>6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26</v>
      </c>
      <c r="C20" s="1">
        <v>0</v>
      </c>
      <c r="D20" s="27">
        <f t="shared" si="0"/>
        <v>105</v>
      </c>
      <c r="E20" s="1">
        <f t="shared" si="6"/>
        <v>105</v>
      </c>
      <c r="F20" s="1">
        <f t="shared" si="7"/>
        <v>26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15</v>
      </c>
      <c r="C21" s="1">
        <v>0</v>
      </c>
      <c r="D21" s="27">
        <f t="shared" si="0"/>
        <v>90</v>
      </c>
      <c r="E21" s="1">
        <f t="shared" si="6"/>
        <v>90</v>
      </c>
      <c r="F21" s="1">
        <f t="shared" si="7"/>
        <v>15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23</v>
      </c>
      <c r="C22" s="1">
        <v>0</v>
      </c>
      <c r="D22" s="27">
        <f t="shared" si="0"/>
        <v>67</v>
      </c>
      <c r="E22" s="1">
        <f t="shared" si="6"/>
        <v>67</v>
      </c>
      <c r="F22" s="1">
        <f t="shared" si="7"/>
        <v>23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19</v>
      </c>
      <c r="C23" s="3">
        <f t="shared" ref="C23" si="16">$L$3-D21</f>
        <v>110</v>
      </c>
      <c r="D23" s="27">
        <f t="shared" ref="D23" si="17">D22-B23+C23</f>
        <v>158</v>
      </c>
      <c r="E23" s="3">
        <f t="shared" ref="E23" si="18">IF(D23&gt;0,D22-B23+C23,0)</f>
        <v>158</v>
      </c>
      <c r="F23" s="1">
        <f t="shared" ref="F23" si="19">IF(E21-B22-B23&gt;=0,B23,E22)</f>
        <v>19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29</v>
      </c>
      <c r="C24" s="1">
        <v>0</v>
      </c>
      <c r="D24" s="27">
        <f t="shared" ref="D24" si="20">D23-B24</f>
        <v>129</v>
      </c>
      <c r="E24" s="1">
        <f t="shared" ref="E24:E25" si="21">IF(D24&gt;0,D23-B24,0)</f>
        <v>129</v>
      </c>
      <c r="F24" s="1">
        <f t="shared" ref="F24" si="22">IF(D24&gt;=0,B24,E23)</f>
        <v>29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28</v>
      </c>
      <c r="C25" s="1">
        <v>0</v>
      </c>
      <c r="D25" s="27">
        <f t="shared" si="0"/>
        <v>101</v>
      </c>
      <c r="E25" s="1">
        <f t="shared" si="21"/>
        <v>101</v>
      </c>
      <c r="F25" s="1">
        <f t="shared" si="7"/>
        <v>28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16</v>
      </c>
      <c r="C26" s="1">
        <v>0</v>
      </c>
      <c r="D26" s="27">
        <f t="shared" si="0"/>
        <v>85</v>
      </c>
      <c r="E26" s="1">
        <f t="shared" si="6"/>
        <v>85</v>
      </c>
      <c r="F26" s="1">
        <f t="shared" si="7"/>
        <v>16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16</v>
      </c>
      <c r="C27" s="1">
        <v>0</v>
      </c>
      <c r="D27" s="27">
        <f t="shared" si="0"/>
        <v>69</v>
      </c>
      <c r="E27" s="1">
        <f t="shared" si="6"/>
        <v>69</v>
      </c>
      <c r="F27" s="1">
        <f t="shared" si="7"/>
        <v>16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11</v>
      </c>
      <c r="C28" s="1">
        <v>0</v>
      </c>
      <c r="D28" s="27">
        <f t="shared" si="0"/>
        <v>58</v>
      </c>
      <c r="E28" s="1">
        <f t="shared" si="6"/>
        <v>58</v>
      </c>
      <c r="F28" s="1">
        <f t="shared" si="7"/>
        <v>11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25</v>
      </c>
      <c r="C29" s="1">
        <v>0</v>
      </c>
      <c r="D29" s="27">
        <f t="shared" si="0"/>
        <v>33</v>
      </c>
      <c r="E29" s="1">
        <f t="shared" si="6"/>
        <v>33</v>
      </c>
      <c r="F29" s="1">
        <f t="shared" si="7"/>
        <v>25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22</v>
      </c>
      <c r="C30" s="3">
        <f t="shared" ref="C30" si="23">$L$3-D28</f>
        <v>142</v>
      </c>
      <c r="D30" s="27">
        <f t="shared" ref="D30" si="24">D29-B30+C30</f>
        <v>153</v>
      </c>
      <c r="E30" s="3">
        <f t="shared" ref="E30" si="25">IF(D30&gt;0,D29-B30+C30,0)</f>
        <v>153</v>
      </c>
      <c r="F30" s="1">
        <f t="shared" ref="F30" si="26">IF(E28-B29-B30&gt;=0,B30,E29)</f>
        <v>22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24</v>
      </c>
      <c r="C31" s="1">
        <v>0</v>
      </c>
      <c r="D31" s="27">
        <f t="shared" ref="D31" si="27">D30-B31</f>
        <v>129</v>
      </c>
      <c r="E31" s="1">
        <f t="shared" ref="E31:E32" si="28">IF(D31&gt;0,D30-B31,0)</f>
        <v>129</v>
      </c>
      <c r="F31" s="1">
        <f t="shared" ref="F31" si="29">IF(D31&gt;=0,B31,E30)</f>
        <v>24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30</v>
      </c>
      <c r="C32" s="1">
        <v>0</v>
      </c>
      <c r="D32" s="27">
        <f t="shared" si="0"/>
        <v>99</v>
      </c>
      <c r="E32" s="1">
        <f t="shared" si="28"/>
        <v>99</v>
      </c>
      <c r="F32" s="1">
        <f t="shared" si="7"/>
        <v>30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18</v>
      </c>
      <c r="C33" s="1">
        <v>0</v>
      </c>
      <c r="D33" s="27">
        <f t="shared" si="0"/>
        <v>81</v>
      </c>
      <c r="E33" s="1">
        <f t="shared" si="6"/>
        <v>81</v>
      </c>
      <c r="F33" s="1">
        <f t="shared" si="7"/>
        <v>18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21</v>
      </c>
      <c r="C34" s="1">
        <v>0</v>
      </c>
      <c r="D34" s="27">
        <f t="shared" si="0"/>
        <v>60</v>
      </c>
      <c r="E34" s="1">
        <f t="shared" si="6"/>
        <v>60</v>
      </c>
      <c r="F34" s="1">
        <f t="shared" si="7"/>
        <v>21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31</v>
      </c>
      <c r="C35" s="1">
        <v>0</v>
      </c>
      <c r="D35" s="27">
        <f t="shared" si="0"/>
        <v>29</v>
      </c>
      <c r="E35" s="1">
        <f t="shared" si="6"/>
        <v>29</v>
      </c>
      <c r="F35" s="1">
        <f t="shared" si="7"/>
        <v>31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17</v>
      </c>
      <c r="C36" s="1">
        <v>0</v>
      </c>
      <c r="D36" s="27">
        <f t="shared" si="0"/>
        <v>12</v>
      </c>
      <c r="E36" s="1">
        <f t="shared" si="6"/>
        <v>12</v>
      </c>
      <c r="F36" s="1">
        <f t="shared" si="7"/>
        <v>17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16</v>
      </c>
      <c r="C37" s="3">
        <f t="shared" ref="C37" si="30">$L$3-D35</f>
        <v>171</v>
      </c>
      <c r="D37" s="27">
        <f t="shared" ref="D37" si="31">D36-B37+C37</f>
        <v>167</v>
      </c>
      <c r="E37" s="3">
        <f t="shared" ref="E37" si="32">IF(D37&gt;0,D36-B37+C37,0)</f>
        <v>167</v>
      </c>
      <c r="F37" s="1">
        <f t="shared" ref="F37" si="33">IF(E35-B36-B37&gt;=0,B37,E36)</f>
        <v>12</v>
      </c>
      <c r="G37" s="1">
        <f t="shared" si="2"/>
        <v>4</v>
      </c>
      <c r="H37" s="1">
        <f t="shared" si="3"/>
        <v>1</v>
      </c>
      <c r="I37" s="1">
        <f t="shared" si="8"/>
        <v>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31</v>
      </c>
      <c r="C38" s="1">
        <v>0</v>
      </c>
      <c r="D38" s="27">
        <f t="shared" ref="D38" si="34">D37-B38</f>
        <v>136</v>
      </c>
      <c r="E38" s="1">
        <f t="shared" ref="E38:E39" si="35">IF(D38&gt;0,D37-B38,0)</f>
        <v>136</v>
      </c>
      <c r="F38" s="1">
        <f t="shared" ref="F38" si="36">IF(D38&gt;=0,B38,E37)</f>
        <v>31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11</v>
      </c>
      <c r="C39" s="1">
        <v>0</v>
      </c>
      <c r="D39" s="27">
        <f t="shared" si="0"/>
        <v>125</v>
      </c>
      <c r="E39" s="1">
        <f t="shared" si="35"/>
        <v>125</v>
      </c>
      <c r="F39" s="1">
        <f t="shared" si="7"/>
        <v>11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23</v>
      </c>
      <c r="C40" s="1">
        <v>0</v>
      </c>
      <c r="D40" s="27">
        <f t="shared" si="0"/>
        <v>102</v>
      </c>
      <c r="E40" s="1">
        <f t="shared" si="6"/>
        <v>102</v>
      </c>
      <c r="F40" s="1">
        <f t="shared" si="7"/>
        <v>23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27</v>
      </c>
      <c r="C41" s="1">
        <v>0</v>
      </c>
      <c r="D41" s="27">
        <f t="shared" si="0"/>
        <v>75</v>
      </c>
      <c r="E41" s="1">
        <f t="shared" si="6"/>
        <v>75</v>
      </c>
      <c r="F41" s="1">
        <f t="shared" si="7"/>
        <v>27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25</v>
      </c>
      <c r="C42" s="1">
        <v>0</v>
      </c>
      <c r="D42" s="27">
        <f t="shared" si="0"/>
        <v>50</v>
      </c>
      <c r="E42" s="1">
        <f t="shared" si="6"/>
        <v>50</v>
      </c>
      <c r="F42" s="1">
        <f t="shared" si="7"/>
        <v>25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19</v>
      </c>
      <c r="C43" s="1">
        <v>0</v>
      </c>
      <c r="D43" s="27">
        <f>D42-B43</f>
        <v>31</v>
      </c>
      <c r="E43" s="1">
        <f t="shared" si="6"/>
        <v>31</v>
      </c>
      <c r="F43" s="1">
        <f t="shared" si="7"/>
        <v>19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20</v>
      </c>
      <c r="C44" s="3">
        <f t="shared" ref="C44" si="37">$L$3-D42</f>
        <v>150</v>
      </c>
      <c r="D44" s="27">
        <f>D43-B44+C44</f>
        <v>161</v>
      </c>
      <c r="E44" s="3">
        <f t="shared" ref="E44" si="38">IF(D44&gt;0,D43-B44+C44,0)</f>
        <v>161</v>
      </c>
      <c r="F44" s="1">
        <f t="shared" ref="F44" si="39">IF(E42-B43-B44&gt;=0,B44,E43)</f>
        <v>20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12</v>
      </c>
      <c r="C45" s="1">
        <v>0</v>
      </c>
      <c r="D45" s="27">
        <f t="shared" ref="D45" si="40">D44-B45</f>
        <v>149</v>
      </c>
      <c r="E45" s="1">
        <f t="shared" ref="E45:E46" si="41">IF(D45&gt;0,D44-B45,0)</f>
        <v>149</v>
      </c>
      <c r="F45" s="1">
        <f t="shared" ref="F45" si="42">IF(D45&gt;=0,B45,E44)</f>
        <v>12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10</v>
      </c>
      <c r="C46" s="1">
        <v>0</v>
      </c>
      <c r="D46" s="27">
        <f t="shared" si="0"/>
        <v>139</v>
      </c>
      <c r="E46" s="1">
        <f t="shared" si="41"/>
        <v>139</v>
      </c>
      <c r="F46" s="1">
        <f t="shared" si="7"/>
        <v>10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21</v>
      </c>
      <c r="C47" s="1">
        <v>0</v>
      </c>
      <c r="D47" s="27">
        <f t="shared" si="0"/>
        <v>118</v>
      </c>
      <c r="E47" s="1">
        <f t="shared" si="6"/>
        <v>118</v>
      </c>
      <c r="F47" s="1">
        <f t="shared" si="7"/>
        <v>21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7</v>
      </c>
      <c r="C48" s="1">
        <v>0</v>
      </c>
      <c r="D48" s="27">
        <f t="shared" si="0"/>
        <v>111</v>
      </c>
      <c r="E48" s="1">
        <f t="shared" si="6"/>
        <v>111</v>
      </c>
      <c r="F48" s="1">
        <f t="shared" si="7"/>
        <v>7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15</v>
      </c>
      <c r="C49" s="1">
        <v>0</v>
      </c>
      <c r="D49" s="27">
        <f t="shared" si="0"/>
        <v>96</v>
      </c>
      <c r="E49" s="1">
        <f t="shared" si="6"/>
        <v>96</v>
      </c>
      <c r="F49" s="1">
        <f t="shared" si="7"/>
        <v>15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27</v>
      </c>
      <c r="C50" s="1">
        <v>0</v>
      </c>
      <c r="D50" s="27">
        <f t="shared" si="0"/>
        <v>69</v>
      </c>
      <c r="E50" s="1">
        <f t="shared" si="6"/>
        <v>69</v>
      </c>
      <c r="F50" s="1">
        <f t="shared" si="7"/>
        <v>27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12</v>
      </c>
      <c r="C51" s="3">
        <f t="shared" ref="C51" si="43">$L$3-D49</f>
        <v>104</v>
      </c>
      <c r="D51" s="27">
        <f t="shared" ref="D51" si="44">D50-B51+C51</f>
        <v>161</v>
      </c>
      <c r="E51" s="3">
        <f t="shared" ref="E51" si="45">IF(D51&gt;0,D50-B51+C51,0)</f>
        <v>161</v>
      </c>
      <c r="F51" s="1">
        <f t="shared" ref="F51" si="46">IF(E49-B50-B51&gt;=0,B51,E50)</f>
        <v>12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13</v>
      </c>
      <c r="C52" s="1">
        <v>0</v>
      </c>
      <c r="D52" s="27">
        <f t="shared" ref="D52" si="47">D51-B52</f>
        <v>148</v>
      </c>
      <c r="E52" s="1">
        <f t="shared" ref="E52:E53" si="48">IF(D52&gt;0,D51-B52,0)</f>
        <v>148</v>
      </c>
      <c r="F52" s="1">
        <f t="shared" ref="F52" si="49">IF(D52&gt;=0,B52,E51)</f>
        <v>13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38</v>
      </c>
      <c r="C53" s="1">
        <v>0</v>
      </c>
      <c r="D53" s="27">
        <f t="shared" si="0"/>
        <v>110</v>
      </c>
      <c r="E53" s="1">
        <f t="shared" si="48"/>
        <v>110</v>
      </c>
      <c r="F53" s="1">
        <f t="shared" si="7"/>
        <v>38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15</v>
      </c>
      <c r="C54" s="1">
        <v>0</v>
      </c>
      <c r="D54" s="27">
        <f t="shared" si="0"/>
        <v>95</v>
      </c>
      <c r="E54" s="1">
        <f t="shared" si="6"/>
        <v>95</v>
      </c>
      <c r="F54" s="1">
        <f t="shared" si="7"/>
        <v>15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</v>
      </c>
      <c r="C55" s="1">
        <v>0</v>
      </c>
      <c r="D55" s="27">
        <f t="shared" si="0"/>
        <v>94</v>
      </c>
      <c r="E55" s="1">
        <f t="shared" si="6"/>
        <v>94</v>
      </c>
      <c r="F55" s="1">
        <f t="shared" si="7"/>
        <v>1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19</v>
      </c>
      <c r="C56" s="1">
        <v>0</v>
      </c>
      <c r="D56" s="27">
        <f t="shared" si="0"/>
        <v>75</v>
      </c>
      <c r="E56" s="1">
        <f t="shared" si="6"/>
        <v>75</v>
      </c>
      <c r="F56" s="1">
        <f t="shared" si="7"/>
        <v>19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16</v>
      </c>
      <c r="C57" s="1">
        <v>0</v>
      </c>
      <c r="D57" s="27">
        <f t="shared" si="0"/>
        <v>59</v>
      </c>
      <c r="E57" s="1">
        <f t="shared" si="6"/>
        <v>59</v>
      </c>
      <c r="F57" s="1">
        <f t="shared" si="7"/>
        <v>16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34</v>
      </c>
      <c r="C58" s="3">
        <f t="shared" ref="C58" si="50">$L$3-D56</f>
        <v>125</v>
      </c>
      <c r="D58" s="27">
        <f t="shared" ref="D58" si="51">D57-B58+C58</f>
        <v>150</v>
      </c>
      <c r="E58" s="3">
        <f t="shared" ref="E58" si="52">IF(D58&gt;0,D57-B58+C58,0)</f>
        <v>150</v>
      </c>
      <c r="F58" s="1">
        <f t="shared" ref="F58" si="53">IF(E56-B57-B58&gt;=0,B58,E57)</f>
        <v>34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13</v>
      </c>
      <c r="C59" s="1">
        <v>0</v>
      </c>
      <c r="D59" s="27">
        <f t="shared" ref="D59" si="54">D58-B59</f>
        <v>137</v>
      </c>
      <c r="E59" s="1">
        <f t="shared" ref="E59:E60" si="55">IF(D59&gt;0,D58-B59,0)</f>
        <v>137</v>
      </c>
      <c r="F59" s="1">
        <f t="shared" ref="F59" si="56">IF(D59&gt;=0,B59,E58)</f>
        <v>13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21</v>
      </c>
      <c r="C60" s="1">
        <v>0</v>
      </c>
      <c r="D60" s="27">
        <f t="shared" si="0"/>
        <v>116</v>
      </c>
      <c r="E60" s="1">
        <f t="shared" si="55"/>
        <v>116</v>
      </c>
      <c r="F60" s="1">
        <f t="shared" si="7"/>
        <v>21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14</v>
      </c>
      <c r="C61" s="1">
        <v>0</v>
      </c>
      <c r="D61" s="27">
        <f t="shared" si="0"/>
        <v>102</v>
      </c>
      <c r="E61" s="1">
        <f t="shared" si="6"/>
        <v>102</v>
      </c>
      <c r="F61" s="1">
        <f t="shared" si="7"/>
        <v>14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22</v>
      </c>
      <c r="C62" s="1">
        <v>0</v>
      </c>
      <c r="D62" s="27">
        <f t="shared" si="0"/>
        <v>80</v>
      </c>
      <c r="E62" s="1">
        <f t="shared" si="6"/>
        <v>80</v>
      </c>
      <c r="F62" s="1">
        <f t="shared" si="7"/>
        <v>22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16</v>
      </c>
      <c r="C63" s="1">
        <v>0</v>
      </c>
      <c r="D63" s="27">
        <f t="shared" si="0"/>
        <v>64</v>
      </c>
      <c r="E63" s="1">
        <f t="shared" si="6"/>
        <v>64</v>
      </c>
      <c r="F63" s="1">
        <f t="shared" si="7"/>
        <v>16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27</v>
      </c>
      <c r="C64" s="1">
        <v>0</v>
      </c>
      <c r="D64" s="27">
        <f t="shared" si="0"/>
        <v>37</v>
      </c>
      <c r="E64" s="1">
        <f t="shared" si="6"/>
        <v>37</v>
      </c>
      <c r="F64" s="1">
        <f t="shared" si="7"/>
        <v>27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13</v>
      </c>
      <c r="C65" s="3">
        <f t="shared" ref="C65" si="57">$L$3-D63</f>
        <v>136</v>
      </c>
      <c r="D65" s="27">
        <f t="shared" ref="D65" si="58">D64-B65+C65</f>
        <v>160</v>
      </c>
      <c r="E65" s="3">
        <f t="shared" ref="E65" si="59">IF(D65&gt;0,D64-B65+C65,0)</f>
        <v>160</v>
      </c>
      <c r="F65" s="1">
        <f t="shared" ref="F65" si="60">IF(E63-B64-B65&gt;=0,B65,E64)</f>
        <v>13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9</v>
      </c>
      <c r="C66" s="1">
        <v>0</v>
      </c>
      <c r="D66" s="27">
        <f t="shared" ref="D66" si="61">D65-B66</f>
        <v>151</v>
      </c>
      <c r="E66" s="1">
        <f t="shared" ref="E66:E67" si="62">IF(D66&gt;0,D65-B66,0)</f>
        <v>151</v>
      </c>
      <c r="F66" s="1">
        <f t="shared" ref="F66" si="63">IF(D66&gt;=0,B66,E65)</f>
        <v>9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23</v>
      </c>
      <c r="C67" s="1">
        <v>0</v>
      </c>
      <c r="D67" s="27">
        <f t="shared" si="0"/>
        <v>128</v>
      </c>
      <c r="E67" s="1">
        <f t="shared" si="62"/>
        <v>128</v>
      </c>
      <c r="F67" s="1">
        <f t="shared" si="7"/>
        <v>23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27</v>
      </c>
      <c r="C68" s="1">
        <v>0</v>
      </c>
      <c r="D68" s="27">
        <f t="shared" ref="D68:D131" si="64">D67-B68</f>
        <v>101</v>
      </c>
      <c r="E68" s="1">
        <f t="shared" si="6"/>
        <v>101</v>
      </c>
      <c r="F68" s="1">
        <f t="shared" si="7"/>
        <v>27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16</v>
      </c>
      <c r="C69" s="1">
        <v>0</v>
      </c>
      <c r="D69" s="27">
        <f t="shared" si="64"/>
        <v>85</v>
      </c>
      <c r="E69" s="1">
        <f t="shared" si="6"/>
        <v>85</v>
      </c>
      <c r="F69" s="1">
        <f t="shared" si="7"/>
        <v>16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11</v>
      </c>
      <c r="C70" s="1">
        <v>0</v>
      </c>
      <c r="D70" s="27">
        <f t="shared" si="64"/>
        <v>74</v>
      </c>
      <c r="E70" s="1">
        <f t="shared" si="6"/>
        <v>74</v>
      </c>
      <c r="F70" s="1">
        <f t="shared" si="7"/>
        <v>11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17</v>
      </c>
      <c r="C71" s="1">
        <v>0</v>
      </c>
      <c r="D71" s="27">
        <f t="shared" si="64"/>
        <v>57</v>
      </c>
      <c r="E71" s="1">
        <f t="shared" si="6"/>
        <v>57</v>
      </c>
      <c r="F71" s="1">
        <f t="shared" si="7"/>
        <v>17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19</v>
      </c>
      <c r="C72" s="3">
        <f t="shared" ref="C72" si="67">$L$3-D70</f>
        <v>126</v>
      </c>
      <c r="D72" s="27">
        <f t="shared" ref="D72" si="68">D71-B72+C72</f>
        <v>164</v>
      </c>
      <c r="E72" s="3">
        <f t="shared" ref="E72" si="69">IF(D72&gt;0,D71-B72+C72,0)</f>
        <v>164</v>
      </c>
      <c r="F72" s="1">
        <f t="shared" ref="F72" si="70">IF(E70-B71-B72&gt;=0,B72,E71)</f>
        <v>19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18</v>
      </c>
      <c r="C73" s="1">
        <v>0</v>
      </c>
      <c r="D73" s="27">
        <f t="shared" ref="D73" si="71">D72-B73</f>
        <v>146</v>
      </c>
      <c r="E73" s="1">
        <f t="shared" ref="E73:E134" si="72">IF(D73&gt;0,D72-B73,0)</f>
        <v>146</v>
      </c>
      <c r="F73" s="1">
        <f t="shared" ref="F73:F134" si="73">IF(D73&gt;=0,B73,E72)</f>
        <v>18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7</v>
      </c>
      <c r="C74" s="1">
        <v>0</v>
      </c>
      <c r="D74" s="27">
        <f t="shared" si="64"/>
        <v>139</v>
      </c>
      <c r="E74" s="1">
        <f t="shared" si="72"/>
        <v>139</v>
      </c>
      <c r="F74" s="1">
        <f t="shared" si="73"/>
        <v>7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31</v>
      </c>
      <c r="C75" s="1">
        <v>0</v>
      </c>
      <c r="D75" s="27">
        <f t="shared" si="64"/>
        <v>108</v>
      </c>
      <c r="E75" s="1">
        <f t="shared" si="72"/>
        <v>108</v>
      </c>
      <c r="F75" s="1">
        <f t="shared" si="73"/>
        <v>31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21</v>
      </c>
      <c r="C76" s="1">
        <v>0</v>
      </c>
      <c r="D76" s="27">
        <f t="shared" si="64"/>
        <v>87</v>
      </c>
      <c r="E76" s="1">
        <f t="shared" si="72"/>
        <v>87</v>
      </c>
      <c r="F76" s="1">
        <f t="shared" si="73"/>
        <v>21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13</v>
      </c>
      <c r="C77" s="1">
        <v>0</v>
      </c>
      <c r="D77" s="27">
        <f t="shared" si="64"/>
        <v>74</v>
      </c>
      <c r="E77" s="1">
        <f t="shared" si="72"/>
        <v>74</v>
      </c>
      <c r="F77" s="1">
        <f t="shared" si="73"/>
        <v>13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9</v>
      </c>
      <c r="C78" s="1">
        <v>0</v>
      </c>
      <c r="D78" s="27">
        <f t="shared" si="64"/>
        <v>65</v>
      </c>
      <c r="E78" s="1">
        <f t="shared" si="72"/>
        <v>65</v>
      </c>
      <c r="F78" s="1">
        <f t="shared" si="73"/>
        <v>9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27</v>
      </c>
      <c r="C79" s="3">
        <f t="shared" ref="C79" si="76">$L$3-D77</f>
        <v>126</v>
      </c>
      <c r="D79" s="27">
        <f t="shared" ref="D79" si="77">D78-B79+C79</f>
        <v>164</v>
      </c>
      <c r="E79" s="3">
        <f t="shared" ref="E79" si="78">IF(D79&gt;0,D78-B79+C79,0)</f>
        <v>164</v>
      </c>
      <c r="F79" s="1">
        <f t="shared" ref="F79" si="79">IF(E77-B78-B79&gt;=0,B79,E78)</f>
        <v>27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14</v>
      </c>
      <c r="C80" s="1">
        <v>0</v>
      </c>
      <c r="D80" s="27">
        <f t="shared" ref="D80" si="80">D79-B80</f>
        <v>150</v>
      </c>
      <c r="E80" s="1">
        <f t="shared" ref="E80:E81" si="81">IF(D80&gt;0,D79-B80,0)</f>
        <v>150</v>
      </c>
      <c r="F80" s="1">
        <f t="shared" ref="F80" si="82">IF(D80&gt;=0,B80,E79)</f>
        <v>14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24</v>
      </c>
      <c r="C81" s="1">
        <v>0</v>
      </c>
      <c r="D81" s="27">
        <f t="shared" si="64"/>
        <v>126</v>
      </c>
      <c r="E81" s="1">
        <f t="shared" si="81"/>
        <v>126</v>
      </c>
      <c r="F81" s="1">
        <f t="shared" si="73"/>
        <v>24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12</v>
      </c>
      <c r="C82" s="1">
        <v>0</v>
      </c>
      <c r="D82" s="27">
        <f t="shared" si="64"/>
        <v>114</v>
      </c>
      <c r="E82" s="1">
        <f t="shared" si="72"/>
        <v>114</v>
      </c>
      <c r="F82" s="1">
        <f t="shared" si="73"/>
        <v>12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19</v>
      </c>
      <c r="C83" s="1">
        <v>0</v>
      </c>
      <c r="D83" s="27">
        <f t="shared" si="64"/>
        <v>95</v>
      </c>
      <c r="E83" s="1">
        <f t="shared" si="72"/>
        <v>95</v>
      </c>
      <c r="F83" s="1">
        <f t="shared" si="73"/>
        <v>19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17</v>
      </c>
      <c r="C84" s="1">
        <v>0</v>
      </c>
      <c r="D84" s="27">
        <f t="shared" si="64"/>
        <v>78</v>
      </c>
      <c r="E84" s="1">
        <f t="shared" si="72"/>
        <v>78</v>
      </c>
      <c r="F84" s="1">
        <f t="shared" si="73"/>
        <v>17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1</v>
      </c>
      <c r="C85" s="1">
        <v>0</v>
      </c>
      <c r="D85" s="27">
        <f t="shared" si="64"/>
        <v>77</v>
      </c>
      <c r="E85" s="1">
        <f t="shared" si="72"/>
        <v>77</v>
      </c>
      <c r="F85" s="1">
        <f t="shared" si="73"/>
        <v>1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22</v>
      </c>
      <c r="C86" s="3">
        <f t="shared" ref="C86" si="83">$L$3-D84</f>
        <v>122</v>
      </c>
      <c r="D86" s="27">
        <f t="shared" ref="D86" si="84">D85-B86+C86</f>
        <v>177</v>
      </c>
      <c r="E86" s="3">
        <f t="shared" ref="E86" si="85">IF(D86&gt;0,D85-B86+C86,0)</f>
        <v>177</v>
      </c>
      <c r="F86" s="1">
        <f t="shared" ref="F86" si="86">IF(E84-B85-B86&gt;=0,B86,E85)</f>
        <v>22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28</v>
      </c>
      <c r="C87" s="1">
        <v>0</v>
      </c>
      <c r="D87" s="27">
        <f t="shared" ref="D87" si="87">D86-B87</f>
        <v>149</v>
      </c>
      <c r="E87" s="1">
        <f t="shared" ref="E87:E88" si="88">IF(D87&gt;0,D86-B87,0)</f>
        <v>149</v>
      </c>
      <c r="F87" s="1">
        <f t="shared" ref="F87" si="89">IF(D87&gt;=0,B87,E86)</f>
        <v>28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31</v>
      </c>
      <c r="C88" s="1">
        <v>0</v>
      </c>
      <c r="D88" s="27">
        <f t="shared" si="64"/>
        <v>118</v>
      </c>
      <c r="E88" s="1">
        <f t="shared" si="88"/>
        <v>118</v>
      </c>
      <c r="F88" s="1">
        <f t="shared" si="73"/>
        <v>31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25</v>
      </c>
      <c r="C89" s="1">
        <v>0</v>
      </c>
      <c r="D89" s="27">
        <f t="shared" si="64"/>
        <v>93</v>
      </c>
      <c r="E89" s="1">
        <f t="shared" si="72"/>
        <v>93</v>
      </c>
      <c r="F89" s="1">
        <f t="shared" si="73"/>
        <v>25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20</v>
      </c>
      <c r="C90" s="1">
        <v>0</v>
      </c>
      <c r="D90" s="27">
        <f t="shared" si="64"/>
        <v>73</v>
      </c>
      <c r="E90" s="1">
        <f t="shared" si="72"/>
        <v>73</v>
      </c>
      <c r="F90" s="1">
        <f t="shared" si="73"/>
        <v>20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15</v>
      </c>
      <c r="C91" s="1">
        <v>0</v>
      </c>
      <c r="D91" s="27">
        <f t="shared" si="64"/>
        <v>58</v>
      </c>
      <c r="E91" s="1">
        <f t="shared" si="72"/>
        <v>58</v>
      </c>
      <c r="F91" s="1">
        <f t="shared" si="73"/>
        <v>15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13</v>
      </c>
      <c r="C92" s="1">
        <v>0</v>
      </c>
      <c r="D92" s="27">
        <f t="shared" si="64"/>
        <v>45</v>
      </c>
      <c r="E92" s="1">
        <f t="shared" si="72"/>
        <v>45</v>
      </c>
      <c r="F92" s="1">
        <f t="shared" si="73"/>
        <v>13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12</v>
      </c>
      <c r="C93" s="3">
        <f t="shared" ref="C93" si="91">$L$3-D91</f>
        <v>142</v>
      </c>
      <c r="D93" s="27">
        <f t="shared" ref="D93" si="92">D92-B93+C93</f>
        <v>175</v>
      </c>
      <c r="E93" s="3">
        <f t="shared" ref="E93" si="93">IF(D93&gt;0,D92-B93+C93,0)</f>
        <v>175</v>
      </c>
      <c r="F93" s="1">
        <f t="shared" ref="F93" si="94">IF(E91-B92-B93&gt;=0,B93,E92)</f>
        <v>12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23</v>
      </c>
      <c r="C94" s="1">
        <v>0</v>
      </c>
      <c r="D94" s="27">
        <f t="shared" ref="D94" si="95">D93-B94</f>
        <v>152</v>
      </c>
      <c r="E94" s="1">
        <f t="shared" ref="E94:E95" si="96">IF(D94&gt;0,D93-B94,0)</f>
        <v>152</v>
      </c>
      <c r="F94" s="1">
        <f t="shared" ref="F94" si="97">IF(D94&gt;=0,B94,E93)</f>
        <v>23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26</v>
      </c>
      <c r="C95" s="1">
        <v>0</v>
      </c>
      <c r="D95" s="27">
        <f t="shared" si="64"/>
        <v>126</v>
      </c>
      <c r="E95" s="1">
        <f t="shared" si="96"/>
        <v>126</v>
      </c>
      <c r="F95" s="1">
        <f t="shared" si="73"/>
        <v>26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20</v>
      </c>
      <c r="C96" s="1">
        <v>0</v>
      </c>
      <c r="D96" s="27">
        <f t="shared" si="64"/>
        <v>106</v>
      </c>
      <c r="E96" s="1">
        <f t="shared" si="72"/>
        <v>106</v>
      </c>
      <c r="F96" s="1">
        <f t="shared" si="73"/>
        <v>20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27</v>
      </c>
      <c r="C97" s="1">
        <v>0</v>
      </c>
      <c r="D97" s="27">
        <f t="shared" si="64"/>
        <v>79</v>
      </c>
      <c r="E97" s="1">
        <f t="shared" si="72"/>
        <v>79</v>
      </c>
      <c r="F97" s="1">
        <f t="shared" si="73"/>
        <v>27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21</v>
      </c>
      <c r="C98" s="1">
        <v>0</v>
      </c>
      <c r="D98" s="27">
        <f t="shared" si="64"/>
        <v>58</v>
      </c>
      <c r="E98" s="1">
        <f t="shared" si="72"/>
        <v>58</v>
      </c>
      <c r="F98" s="1">
        <f t="shared" si="73"/>
        <v>21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14</v>
      </c>
      <c r="C99" s="1">
        <v>0</v>
      </c>
      <c r="D99" s="27">
        <f t="shared" si="64"/>
        <v>44</v>
      </c>
      <c r="E99" s="1">
        <f t="shared" si="72"/>
        <v>44</v>
      </c>
      <c r="F99" s="1">
        <f t="shared" si="73"/>
        <v>14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15</v>
      </c>
      <c r="C100" s="3">
        <f t="shared" ref="C100" si="98">$L$3-D98</f>
        <v>142</v>
      </c>
      <c r="D100" s="27">
        <f t="shared" ref="D100" si="99">D99-B100+C100</f>
        <v>171</v>
      </c>
      <c r="E100" s="3">
        <f t="shared" ref="E100" si="100">IF(D100&gt;0,D99-B100+C100,0)</f>
        <v>171</v>
      </c>
      <c r="F100" s="1">
        <f t="shared" ref="F100" si="101">IF(E98-B99-B100&gt;=0,B100,E99)</f>
        <v>15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15</v>
      </c>
      <c r="C101" s="1">
        <v>0</v>
      </c>
      <c r="D101" s="27">
        <f t="shared" ref="D101" si="102">D100-B101</f>
        <v>156</v>
      </c>
      <c r="E101" s="1">
        <f t="shared" ref="E101:E102" si="103">IF(D101&gt;0,D100-B101,0)</f>
        <v>156</v>
      </c>
      <c r="F101" s="1">
        <f t="shared" ref="F101" si="104">IF(D101&gt;=0,B101,E100)</f>
        <v>15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16</v>
      </c>
      <c r="C102" s="1">
        <v>0</v>
      </c>
      <c r="D102" s="27">
        <f t="shared" si="64"/>
        <v>140</v>
      </c>
      <c r="E102" s="1">
        <f t="shared" si="103"/>
        <v>140</v>
      </c>
      <c r="F102" s="1">
        <f t="shared" si="73"/>
        <v>16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20</v>
      </c>
      <c r="C103" s="1">
        <v>0</v>
      </c>
      <c r="D103" s="27">
        <f t="shared" si="64"/>
        <v>120</v>
      </c>
      <c r="E103" s="1">
        <f t="shared" si="72"/>
        <v>120</v>
      </c>
      <c r="F103" s="1">
        <f t="shared" si="73"/>
        <v>20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26</v>
      </c>
      <c r="C104" s="1">
        <v>0</v>
      </c>
      <c r="D104" s="27">
        <f t="shared" si="64"/>
        <v>94</v>
      </c>
      <c r="E104" s="1">
        <f t="shared" si="72"/>
        <v>94</v>
      </c>
      <c r="F104" s="1">
        <f t="shared" si="73"/>
        <v>26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17</v>
      </c>
      <c r="C105" s="1">
        <v>0</v>
      </c>
      <c r="D105" s="27">
        <f t="shared" si="64"/>
        <v>77</v>
      </c>
      <c r="E105" s="1">
        <f t="shared" si="72"/>
        <v>77</v>
      </c>
      <c r="F105" s="1">
        <f t="shared" si="73"/>
        <v>17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20</v>
      </c>
      <c r="C106" s="1">
        <v>0</v>
      </c>
      <c r="D106" s="27">
        <f t="shared" si="64"/>
        <v>57</v>
      </c>
      <c r="E106" s="1">
        <f t="shared" si="72"/>
        <v>57</v>
      </c>
      <c r="F106" s="1">
        <f t="shared" si="73"/>
        <v>20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18</v>
      </c>
      <c r="C107" s="3">
        <f t="shared" ref="C107" si="106">$L$3-D105</f>
        <v>123</v>
      </c>
      <c r="D107" s="27">
        <f t="shared" ref="D107" si="107">D106-B107+C107</f>
        <v>162</v>
      </c>
      <c r="E107" s="3">
        <f t="shared" ref="E107" si="108">IF(D107&gt;0,D106-B107+C107,0)</f>
        <v>162</v>
      </c>
      <c r="F107" s="1">
        <f t="shared" ref="F107" si="109">IF(E105-B106-B107&gt;=0,B107,E106)</f>
        <v>18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19</v>
      </c>
      <c r="C108" s="1">
        <v>0</v>
      </c>
      <c r="D108" s="27">
        <f t="shared" ref="D108" si="110">D107-B108</f>
        <v>143</v>
      </c>
      <c r="E108" s="1">
        <f t="shared" ref="E108:E109" si="111">IF(D108&gt;0,D107-B108,0)</f>
        <v>143</v>
      </c>
      <c r="F108" s="1">
        <f t="shared" ref="F108" si="112">IF(D108&gt;=0,B108,E107)</f>
        <v>19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14</v>
      </c>
      <c r="C109" s="1">
        <v>0</v>
      </c>
      <c r="D109" s="27">
        <f t="shared" si="64"/>
        <v>129</v>
      </c>
      <c r="E109" s="1">
        <f t="shared" si="111"/>
        <v>129</v>
      </c>
      <c r="F109" s="1">
        <f t="shared" si="73"/>
        <v>14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</v>
      </c>
      <c r="C110" s="1">
        <v>0</v>
      </c>
      <c r="D110" s="27">
        <f t="shared" si="64"/>
        <v>127</v>
      </c>
      <c r="E110" s="1">
        <f t="shared" si="72"/>
        <v>127</v>
      </c>
      <c r="F110" s="1">
        <f t="shared" si="73"/>
        <v>2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5</v>
      </c>
      <c r="C111" s="1">
        <v>0</v>
      </c>
      <c r="D111" s="27">
        <f t="shared" si="64"/>
        <v>122</v>
      </c>
      <c r="E111" s="1">
        <f t="shared" si="72"/>
        <v>122</v>
      </c>
      <c r="F111" s="1">
        <f t="shared" si="73"/>
        <v>5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24</v>
      </c>
      <c r="C112" s="1">
        <v>0</v>
      </c>
      <c r="D112" s="27">
        <f t="shared" si="64"/>
        <v>98</v>
      </c>
      <c r="E112" s="1">
        <f t="shared" si="72"/>
        <v>98</v>
      </c>
      <c r="F112" s="1">
        <f t="shared" si="73"/>
        <v>24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40</v>
      </c>
      <c r="C113" s="1">
        <v>0</v>
      </c>
      <c r="D113" s="27">
        <f t="shared" si="64"/>
        <v>58</v>
      </c>
      <c r="E113" s="1">
        <f t="shared" si="72"/>
        <v>58</v>
      </c>
      <c r="F113" s="1">
        <f t="shared" si="73"/>
        <v>40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28</v>
      </c>
      <c r="C114" s="3">
        <f t="shared" ref="C114" si="113">$L$3-D112</f>
        <v>102</v>
      </c>
      <c r="D114" s="27">
        <f t="shared" ref="D114" si="114">D113-B114+C114</f>
        <v>132</v>
      </c>
      <c r="E114" s="3">
        <f t="shared" ref="E114" si="115">IF(D114&gt;0,D113-B114+C114,0)</f>
        <v>132</v>
      </c>
      <c r="F114" s="1">
        <f t="shared" ref="F114" si="116">IF(E112-B113-B114&gt;=0,B114,E113)</f>
        <v>28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27</v>
      </c>
      <c r="C115" s="1">
        <v>0</v>
      </c>
      <c r="D115" s="27">
        <f t="shared" ref="D115" si="117">D114-B115</f>
        <v>105</v>
      </c>
      <c r="E115" s="1">
        <f t="shared" ref="E115:E116" si="118">IF(D115&gt;0,D114-B115,0)</f>
        <v>105</v>
      </c>
      <c r="F115" s="1">
        <f t="shared" ref="F115" si="119">IF(D115&gt;=0,B115,E114)</f>
        <v>27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22</v>
      </c>
      <c r="C116" s="1">
        <v>0</v>
      </c>
      <c r="D116" s="27">
        <f t="shared" si="64"/>
        <v>83</v>
      </c>
      <c r="E116" s="1">
        <f t="shared" si="118"/>
        <v>83</v>
      </c>
      <c r="F116" s="1">
        <f t="shared" si="73"/>
        <v>22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13</v>
      </c>
      <c r="C117" s="1">
        <v>0</v>
      </c>
      <c r="D117" s="27">
        <f t="shared" si="64"/>
        <v>70</v>
      </c>
      <c r="E117" s="1">
        <f t="shared" si="72"/>
        <v>70</v>
      </c>
      <c r="F117" s="1">
        <f t="shared" si="73"/>
        <v>13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15</v>
      </c>
      <c r="C118" s="1">
        <v>0</v>
      </c>
      <c r="D118" s="27">
        <f t="shared" si="64"/>
        <v>55</v>
      </c>
      <c r="E118" s="1">
        <f t="shared" si="72"/>
        <v>55</v>
      </c>
      <c r="F118" s="1">
        <f t="shared" si="73"/>
        <v>15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20</v>
      </c>
      <c r="C119" s="1">
        <v>0</v>
      </c>
      <c r="D119" s="27">
        <f t="shared" si="64"/>
        <v>35</v>
      </c>
      <c r="E119" s="1">
        <f t="shared" si="72"/>
        <v>35</v>
      </c>
      <c r="F119" s="1">
        <f t="shared" si="73"/>
        <v>20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28</v>
      </c>
      <c r="C120" s="1">
        <v>0</v>
      </c>
      <c r="D120" s="27">
        <f t="shared" si="64"/>
        <v>7</v>
      </c>
      <c r="E120" s="1">
        <f t="shared" si="72"/>
        <v>7</v>
      </c>
      <c r="F120" s="1">
        <f t="shared" si="73"/>
        <v>28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32</v>
      </c>
      <c r="C121" s="3">
        <f t="shared" ref="C121" si="121">$L$3-D119</f>
        <v>165</v>
      </c>
      <c r="D121" s="27">
        <f t="shared" ref="D121" si="122">D120-B121+C121</f>
        <v>140</v>
      </c>
      <c r="E121" s="3">
        <f t="shared" ref="E121" si="123">IF(D121&gt;0,D120-B121+C121,0)</f>
        <v>140</v>
      </c>
      <c r="F121" s="1">
        <f t="shared" ref="F121" si="124">IF(E119-B120-B121&gt;=0,B121,E120)</f>
        <v>7</v>
      </c>
      <c r="G121" s="1">
        <f t="shared" si="65"/>
        <v>25</v>
      </c>
      <c r="H121" s="1">
        <f t="shared" si="66"/>
        <v>1</v>
      </c>
      <c r="I121" s="1">
        <f t="shared" si="120"/>
        <v>1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17</v>
      </c>
      <c r="C122" s="1">
        <v>0</v>
      </c>
      <c r="D122" s="27">
        <f t="shared" ref="D122" si="125">D121-B122</f>
        <v>123</v>
      </c>
      <c r="E122" s="1">
        <f t="shared" ref="E122:E123" si="126">IF(D122&gt;0,D121-B122,0)</f>
        <v>123</v>
      </c>
      <c r="F122" s="1">
        <f t="shared" ref="F122" si="127">IF(D122&gt;=0,B122,E121)</f>
        <v>17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34</v>
      </c>
      <c r="C123" s="1">
        <v>0</v>
      </c>
      <c r="D123" s="27">
        <f t="shared" si="64"/>
        <v>89</v>
      </c>
      <c r="E123" s="1">
        <f t="shared" si="126"/>
        <v>89</v>
      </c>
      <c r="F123" s="1">
        <f t="shared" si="73"/>
        <v>34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20</v>
      </c>
      <c r="C124" s="1">
        <v>0</v>
      </c>
      <c r="D124" s="27">
        <f t="shared" si="64"/>
        <v>69</v>
      </c>
      <c r="E124" s="1">
        <f t="shared" si="72"/>
        <v>69</v>
      </c>
      <c r="F124" s="1">
        <f t="shared" si="73"/>
        <v>20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29</v>
      </c>
      <c r="C125" s="1">
        <v>0</v>
      </c>
      <c r="D125" s="27">
        <f t="shared" si="64"/>
        <v>40</v>
      </c>
      <c r="E125" s="1">
        <f t="shared" si="72"/>
        <v>40</v>
      </c>
      <c r="F125" s="1">
        <f t="shared" si="73"/>
        <v>29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13</v>
      </c>
      <c r="C126" s="1">
        <v>0</v>
      </c>
      <c r="D126" s="27">
        <f t="shared" si="64"/>
        <v>27</v>
      </c>
      <c r="E126" s="1">
        <f t="shared" si="72"/>
        <v>27</v>
      </c>
      <c r="F126" s="1">
        <f t="shared" si="73"/>
        <v>13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31</v>
      </c>
      <c r="C127" s="1">
        <v>0</v>
      </c>
      <c r="D127" s="27">
        <f t="shared" si="64"/>
        <v>-4</v>
      </c>
      <c r="E127" s="1">
        <f t="shared" si="72"/>
        <v>0</v>
      </c>
      <c r="F127" s="1">
        <f t="shared" si="73"/>
        <v>27</v>
      </c>
      <c r="G127" s="1">
        <f t="shared" si="65"/>
        <v>4</v>
      </c>
      <c r="H127" s="1">
        <f t="shared" si="66"/>
        <v>1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28</v>
      </c>
      <c r="C128" s="3">
        <f t="shared" ref="C128" si="129">$L$3-D126</f>
        <v>173</v>
      </c>
      <c r="D128" s="27">
        <f t="shared" ref="D128" si="130">D127-B128+C128</f>
        <v>141</v>
      </c>
      <c r="E128" s="3">
        <f t="shared" ref="E128" si="131">IF(D128&gt;0,D127-B128+C128,0)</f>
        <v>141</v>
      </c>
      <c r="F128" s="1">
        <f t="shared" ref="F128" si="132">IF(E126-B127-B128&gt;=0,B128,E127)</f>
        <v>0</v>
      </c>
      <c r="G128" s="1">
        <f t="shared" si="65"/>
        <v>28</v>
      </c>
      <c r="H128" s="1">
        <f t="shared" si="66"/>
        <v>1</v>
      </c>
      <c r="I128" s="1">
        <f t="shared" si="128"/>
        <v>1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23</v>
      </c>
      <c r="C129" s="1">
        <v>0</v>
      </c>
      <c r="D129" s="27">
        <f t="shared" ref="D129" si="133">D128-B129</f>
        <v>118</v>
      </c>
      <c r="E129" s="1">
        <f t="shared" ref="E129:E130" si="134">IF(D129&gt;0,D128-B129,0)</f>
        <v>118</v>
      </c>
      <c r="F129" s="1">
        <f t="shared" ref="F129" si="135">IF(D129&gt;=0,B129,E128)</f>
        <v>23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25</v>
      </c>
      <c r="C130" s="1">
        <v>0</v>
      </c>
      <c r="D130" s="27">
        <f t="shared" si="64"/>
        <v>93</v>
      </c>
      <c r="E130" s="1">
        <f t="shared" si="134"/>
        <v>93</v>
      </c>
      <c r="F130" s="1">
        <f t="shared" si="73"/>
        <v>25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14</v>
      </c>
      <c r="C131" s="1">
        <v>0</v>
      </c>
      <c r="D131" s="27">
        <f t="shared" si="64"/>
        <v>79</v>
      </c>
      <c r="E131" s="1">
        <f t="shared" si="72"/>
        <v>79</v>
      </c>
      <c r="F131" s="1">
        <f t="shared" si="73"/>
        <v>14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15</v>
      </c>
      <c r="C132" s="1">
        <v>0</v>
      </c>
      <c r="D132" s="27">
        <f t="shared" ref="D132:D195" si="136">D131-B132</f>
        <v>64</v>
      </c>
      <c r="E132" s="1">
        <f t="shared" si="72"/>
        <v>64</v>
      </c>
      <c r="F132" s="1">
        <f t="shared" si="73"/>
        <v>15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17</v>
      </c>
      <c r="C133" s="1">
        <v>0</v>
      </c>
      <c r="D133" s="27">
        <f t="shared" si="136"/>
        <v>47</v>
      </c>
      <c r="E133" s="1">
        <f t="shared" si="72"/>
        <v>47</v>
      </c>
      <c r="F133" s="1">
        <f t="shared" si="73"/>
        <v>17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21</v>
      </c>
      <c r="C134" s="1">
        <v>0</v>
      </c>
      <c r="D134" s="27">
        <f t="shared" si="136"/>
        <v>26</v>
      </c>
      <c r="E134" s="1">
        <f t="shared" si="72"/>
        <v>26</v>
      </c>
      <c r="F134" s="1">
        <f t="shared" si="73"/>
        <v>21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20</v>
      </c>
      <c r="C135" s="3">
        <f t="shared" ref="C135" si="139">$L$3-D133</f>
        <v>153</v>
      </c>
      <c r="D135" s="27">
        <f t="shared" ref="D135" si="140">D134-B135+C135</f>
        <v>159</v>
      </c>
      <c r="E135" s="3">
        <f t="shared" ref="E135" si="141">IF(D135&gt;0,D134-B135+C135,0)</f>
        <v>159</v>
      </c>
      <c r="F135" s="1">
        <f t="shared" ref="F135" si="142">IF(E133-B134-B135&gt;=0,B135,E134)</f>
        <v>20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16</v>
      </c>
      <c r="C136" s="1">
        <v>0</v>
      </c>
      <c r="D136" s="27">
        <f t="shared" ref="D136" si="143">D135-B136</f>
        <v>143</v>
      </c>
      <c r="E136" s="1">
        <f t="shared" ref="E136:E197" si="144">IF(D136&gt;0,D135-B136,0)</f>
        <v>143</v>
      </c>
      <c r="F136" s="1">
        <f t="shared" ref="F136:F197" si="145">IF(D136&gt;=0,B136,E135)</f>
        <v>16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29</v>
      </c>
      <c r="C137" s="1">
        <v>0</v>
      </c>
      <c r="D137" s="27">
        <f t="shared" si="136"/>
        <v>114</v>
      </c>
      <c r="E137" s="1">
        <f t="shared" si="144"/>
        <v>114</v>
      </c>
      <c r="F137" s="1">
        <f t="shared" si="145"/>
        <v>29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18</v>
      </c>
      <c r="C138" s="1">
        <v>0</v>
      </c>
      <c r="D138" s="27">
        <f t="shared" si="136"/>
        <v>96</v>
      </c>
      <c r="E138" s="1">
        <f t="shared" si="144"/>
        <v>96</v>
      </c>
      <c r="F138" s="1">
        <f t="shared" si="145"/>
        <v>18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20</v>
      </c>
      <c r="C139" s="1">
        <v>0</v>
      </c>
      <c r="D139" s="27">
        <f t="shared" si="136"/>
        <v>76</v>
      </c>
      <c r="E139" s="1">
        <f t="shared" si="144"/>
        <v>76</v>
      </c>
      <c r="F139" s="1">
        <f t="shared" si="145"/>
        <v>20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21</v>
      </c>
      <c r="C140" s="1">
        <v>0</v>
      </c>
      <c r="D140" s="27">
        <f t="shared" si="136"/>
        <v>55</v>
      </c>
      <c r="E140" s="1">
        <f t="shared" si="144"/>
        <v>55</v>
      </c>
      <c r="F140" s="1">
        <f t="shared" si="145"/>
        <v>21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14</v>
      </c>
      <c r="C141" s="1">
        <v>0</v>
      </c>
      <c r="D141" s="27">
        <f t="shared" si="136"/>
        <v>41</v>
      </c>
      <c r="E141" s="1">
        <f t="shared" si="144"/>
        <v>41</v>
      </c>
      <c r="F141" s="1">
        <f t="shared" si="145"/>
        <v>14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17</v>
      </c>
      <c r="C142" s="3">
        <f t="shared" ref="C142" si="147">$L$3-D140</f>
        <v>145</v>
      </c>
      <c r="D142" s="27">
        <f t="shared" ref="D142" si="148">D141-B142+C142</f>
        <v>169</v>
      </c>
      <c r="E142" s="3">
        <f t="shared" ref="E142" si="149">IF(D142&gt;0,D141-B142+C142,0)</f>
        <v>169</v>
      </c>
      <c r="F142" s="1">
        <f t="shared" ref="F142" si="150">IF(E140-B141-B142&gt;=0,B142,E141)</f>
        <v>17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19</v>
      </c>
      <c r="C143" s="1">
        <v>0</v>
      </c>
      <c r="D143" s="27">
        <f t="shared" ref="D143" si="151">D142-B143</f>
        <v>150</v>
      </c>
      <c r="E143" s="1">
        <f t="shared" ref="E143:E144" si="152">IF(D143&gt;0,D142-B143,0)</f>
        <v>150</v>
      </c>
      <c r="F143" s="1">
        <f t="shared" ref="F143" si="153">IF(D143&gt;=0,B143,E142)</f>
        <v>19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33</v>
      </c>
      <c r="C144" s="1">
        <v>0</v>
      </c>
      <c r="D144" s="27">
        <f t="shared" si="136"/>
        <v>117</v>
      </c>
      <c r="E144" s="1">
        <f t="shared" si="152"/>
        <v>117</v>
      </c>
      <c r="F144" s="1">
        <f t="shared" si="145"/>
        <v>33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35</v>
      </c>
      <c r="C145" s="1">
        <v>0</v>
      </c>
      <c r="D145" s="27">
        <f t="shared" si="136"/>
        <v>82</v>
      </c>
      <c r="E145" s="1">
        <f t="shared" si="144"/>
        <v>82</v>
      </c>
      <c r="F145" s="1">
        <f t="shared" si="145"/>
        <v>35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9</v>
      </c>
      <c r="C146" s="1">
        <v>0</v>
      </c>
      <c r="D146" s="27">
        <f t="shared" si="136"/>
        <v>73</v>
      </c>
      <c r="E146" s="1">
        <f t="shared" si="144"/>
        <v>73</v>
      </c>
      <c r="F146" s="1">
        <f t="shared" si="145"/>
        <v>9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28</v>
      </c>
      <c r="C147" s="1">
        <v>0</v>
      </c>
      <c r="D147" s="27">
        <f t="shared" si="136"/>
        <v>45</v>
      </c>
      <c r="E147" s="1">
        <f t="shared" si="144"/>
        <v>45</v>
      </c>
      <c r="F147" s="1">
        <f t="shared" si="145"/>
        <v>28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20</v>
      </c>
      <c r="C148" s="1">
        <v>0</v>
      </c>
      <c r="D148" s="27">
        <f t="shared" si="136"/>
        <v>25</v>
      </c>
      <c r="E148" s="1">
        <f t="shared" si="144"/>
        <v>25</v>
      </c>
      <c r="F148" s="1">
        <f t="shared" si="145"/>
        <v>20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23</v>
      </c>
      <c r="C149" s="3">
        <f t="shared" ref="C149" si="155">$L$3-D147</f>
        <v>155</v>
      </c>
      <c r="D149" s="27">
        <f t="shared" ref="D149" si="156">D148-B149+C149</f>
        <v>157</v>
      </c>
      <c r="E149" s="3">
        <f t="shared" ref="E149" si="157">IF(D149&gt;0,D148-B149+C149,0)</f>
        <v>157</v>
      </c>
      <c r="F149" s="1">
        <f t="shared" ref="F149" si="158">IF(E147-B148-B149&gt;=0,B149,E148)</f>
        <v>23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14</v>
      </c>
      <c r="C150" s="1">
        <v>0</v>
      </c>
      <c r="D150" s="27">
        <f t="shared" ref="D150" si="159">D149-B150</f>
        <v>143</v>
      </c>
      <c r="E150" s="1">
        <f t="shared" ref="E150:E151" si="160">IF(D150&gt;0,D149-B150,0)</f>
        <v>143</v>
      </c>
      <c r="F150" s="1">
        <f t="shared" ref="F150" si="161">IF(D150&gt;=0,B150,E149)</f>
        <v>14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11</v>
      </c>
      <c r="C151" s="1">
        <v>0</v>
      </c>
      <c r="D151" s="27">
        <f t="shared" si="136"/>
        <v>132</v>
      </c>
      <c r="E151" s="1">
        <f t="shared" si="160"/>
        <v>132</v>
      </c>
      <c r="F151" s="1">
        <f t="shared" si="145"/>
        <v>11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16</v>
      </c>
      <c r="C152" s="1">
        <v>0</v>
      </c>
      <c r="D152" s="27">
        <f t="shared" si="136"/>
        <v>116</v>
      </c>
      <c r="E152" s="1">
        <f t="shared" si="144"/>
        <v>116</v>
      </c>
      <c r="F152" s="1">
        <f t="shared" si="145"/>
        <v>16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13</v>
      </c>
      <c r="C153" s="1">
        <v>0</v>
      </c>
      <c r="D153" s="27">
        <f t="shared" si="136"/>
        <v>103</v>
      </c>
      <c r="E153" s="1">
        <f t="shared" si="144"/>
        <v>103</v>
      </c>
      <c r="F153" s="1">
        <f t="shared" si="145"/>
        <v>13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26</v>
      </c>
      <c r="C154" s="1">
        <v>0</v>
      </c>
      <c r="D154" s="27">
        <f t="shared" si="136"/>
        <v>77</v>
      </c>
      <c r="E154" s="1">
        <f t="shared" si="144"/>
        <v>77</v>
      </c>
      <c r="F154" s="1">
        <f t="shared" si="145"/>
        <v>26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19</v>
      </c>
      <c r="C155" s="1">
        <v>0</v>
      </c>
      <c r="D155" s="27">
        <f t="shared" si="136"/>
        <v>58</v>
      </c>
      <c r="E155" s="1">
        <f t="shared" si="144"/>
        <v>58</v>
      </c>
      <c r="F155" s="1">
        <f t="shared" si="145"/>
        <v>19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25</v>
      </c>
      <c r="C156" s="3">
        <f t="shared" ref="C156" si="162">$L$3-D154</f>
        <v>123</v>
      </c>
      <c r="D156" s="27">
        <f t="shared" ref="D156" si="163">D155-B156+C156</f>
        <v>156</v>
      </c>
      <c r="E156" s="3">
        <f t="shared" ref="E156" si="164">IF(D156&gt;0,D155-B156+C156,0)</f>
        <v>156</v>
      </c>
      <c r="F156" s="1">
        <f t="shared" ref="F156" si="165">IF(E154-B155-B156&gt;=0,B156,E155)</f>
        <v>25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23</v>
      </c>
      <c r="C157" s="1">
        <v>0</v>
      </c>
      <c r="D157" s="27">
        <f t="shared" ref="D157" si="167">D156-B157</f>
        <v>133</v>
      </c>
      <c r="E157" s="1">
        <f t="shared" ref="E157:E158" si="168">IF(D157&gt;0,D156-B157,0)</f>
        <v>133</v>
      </c>
      <c r="F157" s="1">
        <f t="shared" ref="F157" si="169">IF(D157&gt;=0,B157,E156)</f>
        <v>23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23</v>
      </c>
      <c r="C158" s="1">
        <v>0</v>
      </c>
      <c r="D158" s="27">
        <f t="shared" si="136"/>
        <v>110</v>
      </c>
      <c r="E158" s="1">
        <f t="shared" si="168"/>
        <v>110</v>
      </c>
      <c r="F158" s="1">
        <f t="shared" si="145"/>
        <v>23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23</v>
      </c>
      <c r="C159" s="1">
        <v>0</v>
      </c>
      <c r="D159" s="27">
        <f t="shared" si="136"/>
        <v>87</v>
      </c>
      <c r="E159" s="1">
        <f t="shared" si="144"/>
        <v>87</v>
      </c>
      <c r="F159" s="1">
        <f t="shared" si="145"/>
        <v>23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8</v>
      </c>
      <c r="C160" s="1">
        <v>0</v>
      </c>
      <c r="D160" s="27">
        <f t="shared" si="136"/>
        <v>79</v>
      </c>
      <c r="E160" s="1">
        <f t="shared" si="144"/>
        <v>79</v>
      </c>
      <c r="F160" s="1">
        <f t="shared" si="145"/>
        <v>8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19</v>
      </c>
      <c r="C161" s="1">
        <v>0</v>
      </c>
      <c r="D161" s="27">
        <f t="shared" si="136"/>
        <v>60</v>
      </c>
      <c r="E161" s="1">
        <f t="shared" si="144"/>
        <v>60</v>
      </c>
      <c r="F161" s="1">
        <f t="shared" si="145"/>
        <v>19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7</v>
      </c>
      <c r="C162" s="1">
        <v>0</v>
      </c>
      <c r="D162" s="27">
        <f t="shared" si="136"/>
        <v>53</v>
      </c>
      <c r="E162" s="1">
        <f t="shared" si="144"/>
        <v>53</v>
      </c>
      <c r="F162" s="1">
        <f t="shared" si="145"/>
        <v>7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13</v>
      </c>
      <c r="C163" s="3">
        <f t="shared" ref="C163" si="170">$L$3-D161</f>
        <v>140</v>
      </c>
      <c r="D163" s="27">
        <f t="shared" ref="D163" si="171">D162-B163+C163</f>
        <v>180</v>
      </c>
      <c r="E163" s="3">
        <f t="shared" ref="E163" si="172">IF(D163&gt;0,D162-B163+C163,0)</f>
        <v>180</v>
      </c>
      <c r="F163" s="1">
        <f t="shared" ref="F163" si="173">IF(E161-B162-B163&gt;=0,B163,E162)</f>
        <v>13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12</v>
      </c>
      <c r="C164" s="1">
        <v>0</v>
      </c>
      <c r="D164" s="27">
        <f t="shared" ref="D164" si="174">D163-B164</f>
        <v>168</v>
      </c>
      <c r="E164" s="1">
        <f t="shared" ref="E164:E165" si="175">IF(D164&gt;0,D163-B164,0)</f>
        <v>168</v>
      </c>
      <c r="F164" s="1">
        <f t="shared" ref="F164" si="176">IF(D164&gt;=0,B164,E163)</f>
        <v>12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20</v>
      </c>
      <c r="C165" s="1">
        <v>0</v>
      </c>
      <c r="D165" s="27">
        <f t="shared" si="136"/>
        <v>148</v>
      </c>
      <c r="E165" s="1">
        <f t="shared" si="175"/>
        <v>148</v>
      </c>
      <c r="F165" s="1">
        <f t="shared" si="145"/>
        <v>20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19</v>
      </c>
      <c r="C166" s="1">
        <v>0</v>
      </c>
      <c r="D166" s="27">
        <f t="shared" si="136"/>
        <v>129</v>
      </c>
      <c r="E166" s="1">
        <f t="shared" si="144"/>
        <v>129</v>
      </c>
      <c r="F166" s="1">
        <f t="shared" si="145"/>
        <v>19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11</v>
      </c>
      <c r="C167" s="1">
        <v>0</v>
      </c>
      <c r="D167" s="27">
        <f t="shared" si="136"/>
        <v>118</v>
      </c>
      <c r="E167" s="1">
        <f t="shared" si="144"/>
        <v>118</v>
      </c>
      <c r="F167" s="1">
        <f t="shared" si="145"/>
        <v>11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11</v>
      </c>
      <c r="C168" s="1">
        <v>0</v>
      </c>
      <c r="D168" s="27">
        <f t="shared" si="136"/>
        <v>107</v>
      </c>
      <c r="E168" s="1">
        <f t="shared" si="144"/>
        <v>107</v>
      </c>
      <c r="F168" s="1">
        <f t="shared" si="145"/>
        <v>11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19</v>
      </c>
      <c r="C169" s="1">
        <v>0</v>
      </c>
      <c r="D169" s="27">
        <f t="shared" si="136"/>
        <v>88</v>
      </c>
      <c r="E169" s="1">
        <f t="shared" si="144"/>
        <v>88</v>
      </c>
      <c r="F169" s="1">
        <f t="shared" si="145"/>
        <v>19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13</v>
      </c>
      <c r="C170" s="3">
        <f t="shared" ref="C170" si="178">$L$3-D168</f>
        <v>93</v>
      </c>
      <c r="D170" s="27">
        <f t="shared" ref="D170" si="179">D169-B170+C170</f>
        <v>168</v>
      </c>
      <c r="E170" s="3">
        <f t="shared" ref="E170" si="180">IF(D170&gt;0,D169-B170+C170,0)</f>
        <v>168</v>
      </c>
      <c r="F170" s="1">
        <f t="shared" ref="F170" si="181">IF(E168-B169-B170&gt;=0,B170,E169)</f>
        <v>13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15</v>
      </c>
      <c r="C171" s="1">
        <v>0</v>
      </c>
      <c r="D171" s="27">
        <f t="shared" ref="D171" si="182">D170-B171</f>
        <v>153</v>
      </c>
      <c r="E171" s="1">
        <f t="shared" ref="E171:E172" si="183">IF(D171&gt;0,D170-B171,0)</f>
        <v>153</v>
      </c>
      <c r="F171" s="1">
        <f t="shared" ref="F171" si="184">IF(D171&gt;=0,B171,E170)</f>
        <v>15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26</v>
      </c>
      <c r="C172" s="1">
        <v>0</v>
      </c>
      <c r="D172" s="27">
        <f t="shared" si="136"/>
        <v>127</v>
      </c>
      <c r="E172" s="1">
        <f t="shared" si="183"/>
        <v>127</v>
      </c>
      <c r="F172" s="1">
        <f t="shared" si="145"/>
        <v>26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28</v>
      </c>
      <c r="C173" s="1">
        <v>0</v>
      </c>
      <c r="D173" s="27">
        <f t="shared" si="136"/>
        <v>99</v>
      </c>
      <c r="E173" s="1">
        <f t="shared" si="144"/>
        <v>99</v>
      </c>
      <c r="F173" s="1">
        <f t="shared" si="145"/>
        <v>28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19</v>
      </c>
      <c r="C174" s="1">
        <v>0</v>
      </c>
      <c r="D174" s="27">
        <f t="shared" si="136"/>
        <v>80</v>
      </c>
      <c r="E174" s="1">
        <f t="shared" si="144"/>
        <v>80</v>
      </c>
      <c r="F174" s="1">
        <f t="shared" si="145"/>
        <v>19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11</v>
      </c>
      <c r="C175" s="1">
        <v>0</v>
      </c>
      <c r="D175" s="27">
        <f t="shared" si="136"/>
        <v>69</v>
      </c>
      <c r="E175" s="1">
        <f t="shared" si="144"/>
        <v>69</v>
      </c>
      <c r="F175" s="1">
        <f t="shared" si="145"/>
        <v>11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24</v>
      </c>
      <c r="C176" s="1">
        <v>0</v>
      </c>
      <c r="D176" s="27">
        <f t="shared" si="136"/>
        <v>45</v>
      </c>
      <c r="E176" s="1">
        <f t="shared" si="144"/>
        <v>45</v>
      </c>
      <c r="F176" s="1">
        <f t="shared" si="145"/>
        <v>24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18</v>
      </c>
      <c r="C177" s="3">
        <f t="shared" ref="C177" si="185">$L$3-D175</f>
        <v>131</v>
      </c>
      <c r="D177" s="27">
        <f t="shared" ref="D177" si="186">D176-B177+C177</f>
        <v>158</v>
      </c>
      <c r="E177" s="3">
        <f t="shared" ref="E177" si="187">IF(D177&gt;0,D176-B177+C177,0)</f>
        <v>158</v>
      </c>
      <c r="F177" s="1">
        <f t="shared" ref="F177" si="188">IF(E175-B176-B177&gt;=0,B177,E176)</f>
        <v>18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22</v>
      </c>
      <c r="C178" s="1">
        <v>0</v>
      </c>
      <c r="D178" s="27">
        <f t="shared" ref="D178" si="190">D177-B178</f>
        <v>136</v>
      </c>
      <c r="E178" s="1">
        <f t="shared" ref="E178:E179" si="191">IF(D178&gt;0,D177-B178,0)</f>
        <v>136</v>
      </c>
      <c r="F178" s="1">
        <f t="shared" ref="F178" si="192">IF(D178&gt;=0,B178,E177)</f>
        <v>22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34</v>
      </c>
      <c r="C179" s="1">
        <v>0</v>
      </c>
      <c r="D179" s="27">
        <f t="shared" si="136"/>
        <v>102</v>
      </c>
      <c r="E179" s="1">
        <f t="shared" si="191"/>
        <v>102</v>
      </c>
      <c r="F179" s="1">
        <f t="shared" si="145"/>
        <v>34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16</v>
      </c>
      <c r="C180" s="1">
        <v>0</v>
      </c>
      <c r="D180" s="27">
        <f t="shared" si="136"/>
        <v>86</v>
      </c>
      <c r="E180" s="1">
        <f t="shared" si="144"/>
        <v>86</v>
      </c>
      <c r="F180" s="1">
        <f t="shared" si="145"/>
        <v>16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17</v>
      </c>
      <c r="C181" s="1">
        <v>0</v>
      </c>
      <c r="D181" s="27">
        <f t="shared" si="136"/>
        <v>69</v>
      </c>
      <c r="E181" s="1">
        <f t="shared" si="144"/>
        <v>69</v>
      </c>
      <c r="F181" s="1">
        <f t="shared" si="145"/>
        <v>17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24</v>
      </c>
      <c r="C182" s="1">
        <v>0</v>
      </c>
      <c r="D182" s="27">
        <f t="shared" si="136"/>
        <v>45</v>
      </c>
      <c r="E182" s="1">
        <f t="shared" si="144"/>
        <v>45</v>
      </c>
      <c r="F182" s="1">
        <f t="shared" si="145"/>
        <v>24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33</v>
      </c>
      <c r="C183" s="1">
        <v>0</v>
      </c>
      <c r="D183" s="27">
        <f t="shared" si="136"/>
        <v>12</v>
      </c>
      <c r="E183" s="1">
        <f t="shared" si="144"/>
        <v>12</v>
      </c>
      <c r="F183" s="1">
        <f t="shared" si="145"/>
        <v>33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9</v>
      </c>
      <c r="C184" s="3">
        <f t="shared" ref="C184" si="193">$L$3-D182</f>
        <v>155</v>
      </c>
      <c r="D184" s="27">
        <f t="shared" ref="D184" si="194">D183-B184+C184</f>
        <v>158</v>
      </c>
      <c r="E184" s="3">
        <f t="shared" ref="E184" si="195">IF(D184&gt;0,D183-B184+C184,0)</f>
        <v>158</v>
      </c>
      <c r="F184" s="1">
        <f t="shared" ref="F184" si="196">IF(E182-B183-B184&gt;=0,B184,E183)</f>
        <v>9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23</v>
      </c>
      <c r="C185" s="1">
        <v>0</v>
      </c>
      <c r="D185" s="27">
        <f t="shared" ref="D185" si="197">D184-B185</f>
        <v>135</v>
      </c>
      <c r="E185" s="1">
        <f t="shared" ref="E185:E186" si="198">IF(D185&gt;0,D184-B185,0)</f>
        <v>135</v>
      </c>
      <c r="F185" s="1">
        <f t="shared" ref="F185" si="199">IF(D185&gt;=0,B185,E184)</f>
        <v>23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8</v>
      </c>
      <c r="C186" s="1">
        <v>0</v>
      </c>
      <c r="D186" s="27">
        <f t="shared" si="136"/>
        <v>127</v>
      </c>
      <c r="E186" s="1">
        <f t="shared" si="198"/>
        <v>127</v>
      </c>
      <c r="F186" s="1">
        <f t="shared" si="145"/>
        <v>8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31</v>
      </c>
      <c r="C187" s="1">
        <v>0</v>
      </c>
      <c r="D187" s="27">
        <f t="shared" si="136"/>
        <v>96</v>
      </c>
      <c r="E187" s="1">
        <f t="shared" si="144"/>
        <v>96</v>
      </c>
      <c r="F187" s="1">
        <f t="shared" si="145"/>
        <v>31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9</v>
      </c>
      <c r="C188" s="1">
        <v>0</v>
      </c>
      <c r="D188" s="27">
        <f t="shared" si="136"/>
        <v>87</v>
      </c>
      <c r="E188" s="1">
        <f t="shared" si="144"/>
        <v>87</v>
      </c>
      <c r="F188" s="1">
        <f t="shared" si="145"/>
        <v>9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18</v>
      </c>
      <c r="C189" s="1">
        <v>0</v>
      </c>
      <c r="D189" s="27">
        <f t="shared" si="136"/>
        <v>69</v>
      </c>
      <c r="E189" s="1">
        <f t="shared" si="144"/>
        <v>69</v>
      </c>
      <c r="F189" s="1">
        <f t="shared" si="145"/>
        <v>18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23</v>
      </c>
      <c r="C190" s="1">
        <v>0</v>
      </c>
      <c r="D190" s="27">
        <f t="shared" si="136"/>
        <v>46</v>
      </c>
      <c r="E190" s="1">
        <f t="shared" si="144"/>
        <v>46</v>
      </c>
      <c r="F190" s="1">
        <f t="shared" si="145"/>
        <v>23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26</v>
      </c>
      <c r="C191" s="3">
        <f t="shared" ref="C191" si="200">$L$3-D189</f>
        <v>131</v>
      </c>
      <c r="D191" s="27">
        <f t="shared" ref="D191" si="201">D190-B191+C191</f>
        <v>151</v>
      </c>
      <c r="E191" s="3">
        <f t="shared" ref="E191" si="202">IF(D191&gt;0,D190-B191+C191,0)</f>
        <v>151</v>
      </c>
      <c r="F191" s="1">
        <f t="shared" ref="F191" si="203">IF(E189-B190-B191&gt;=0,B191,E190)</f>
        <v>26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21</v>
      </c>
      <c r="C192" s="1">
        <v>0</v>
      </c>
      <c r="D192" s="27">
        <f t="shared" ref="D192" si="204">D191-B192</f>
        <v>130</v>
      </c>
      <c r="E192" s="1">
        <f t="shared" ref="E192:E193" si="205">IF(D192&gt;0,D191-B192,0)</f>
        <v>130</v>
      </c>
      <c r="F192" s="1">
        <f t="shared" ref="F192" si="206">IF(D192&gt;=0,B192,E191)</f>
        <v>21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14</v>
      </c>
      <c r="C193" s="1">
        <v>0</v>
      </c>
      <c r="D193" s="27">
        <f t="shared" si="136"/>
        <v>116</v>
      </c>
      <c r="E193" s="1">
        <f t="shared" si="205"/>
        <v>116</v>
      </c>
      <c r="F193" s="1">
        <f t="shared" si="145"/>
        <v>14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24</v>
      </c>
      <c r="C194" s="1">
        <v>0</v>
      </c>
      <c r="D194" s="27">
        <f t="shared" si="136"/>
        <v>92</v>
      </c>
      <c r="E194" s="1">
        <f t="shared" si="144"/>
        <v>92</v>
      </c>
      <c r="F194" s="1">
        <f t="shared" si="145"/>
        <v>24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8</v>
      </c>
      <c r="C195" s="1">
        <v>0</v>
      </c>
      <c r="D195" s="27">
        <f t="shared" si="136"/>
        <v>84</v>
      </c>
      <c r="E195" s="1">
        <f t="shared" si="144"/>
        <v>84</v>
      </c>
      <c r="F195" s="1">
        <f t="shared" si="145"/>
        <v>8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18</v>
      </c>
      <c r="C196" s="1">
        <v>0</v>
      </c>
      <c r="D196" s="27">
        <f t="shared" ref="D196:D246" si="207">D195-B196</f>
        <v>66</v>
      </c>
      <c r="E196" s="1">
        <f t="shared" si="144"/>
        <v>66</v>
      </c>
      <c r="F196" s="1">
        <f t="shared" si="145"/>
        <v>18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31</v>
      </c>
      <c r="C197" s="1">
        <v>0</v>
      </c>
      <c r="D197" s="27">
        <f t="shared" si="207"/>
        <v>35</v>
      </c>
      <c r="E197" s="1">
        <f t="shared" si="144"/>
        <v>35</v>
      </c>
      <c r="F197" s="1">
        <f t="shared" si="145"/>
        <v>31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20</v>
      </c>
      <c r="C198" s="3">
        <f t="shared" ref="C198" si="210">$L$3-D196</f>
        <v>134</v>
      </c>
      <c r="D198" s="27">
        <f t="shared" ref="D198" si="211">D197-B198+C198</f>
        <v>149</v>
      </c>
      <c r="E198" s="3">
        <f t="shared" ref="E198" si="212">IF(D198&gt;0,D197-B198+C198,0)</f>
        <v>149</v>
      </c>
      <c r="F198" s="1">
        <f t="shared" ref="F198" si="213">IF(E196-B197-B198&gt;=0,B198,E197)</f>
        <v>20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14</v>
      </c>
      <c r="C199" s="1">
        <v>0</v>
      </c>
      <c r="D199" s="27">
        <f t="shared" ref="D199" si="214">D198-B199</f>
        <v>135</v>
      </c>
      <c r="E199" s="1">
        <f t="shared" ref="E199:E246" si="215">IF(D199&gt;0,D198-B199,0)</f>
        <v>135</v>
      </c>
      <c r="F199" s="1">
        <f t="shared" ref="F199:F246" si="216">IF(D199&gt;=0,B199,E198)</f>
        <v>14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23</v>
      </c>
      <c r="C200" s="1">
        <v>0</v>
      </c>
      <c r="D200" s="27">
        <f t="shared" si="207"/>
        <v>112</v>
      </c>
      <c r="E200" s="1">
        <f t="shared" si="215"/>
        <v>112</v>
      </c>
      <c r="F200" s="1">
        <f t="shared" si="216"/>
        <v>23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31</v>
      </c>
      <c r="C201" s="1">
        <v>0</v>
      </c>
      <c r="D201" s="27">
        <f t="shared" si="207"/>
        <v>81</v>
      </c>
      <c r="E201" s="1">
        <f t="shared" si="215"/>
        <v>81</v>
      </c>
      <c r="F201" s="1">
        <f t="shared" si="216"/>
        <v>31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21</v>
      </c>
      <c r="C202" s="1">
        <v>0</v>
      </c>
      <c r="D202" s="27">
        <f t="shared" si="207"/>
        <v>60</v>
      </c>
      <c r="E202" s="1">
        <f t="shared" si="215"/>
        <v>60</v>
      </c>
      <c r="F202" s="1">
        <f t="shared" si="216"/>
        <v>21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27</v>
      </c>
      <c r="C203" s="1">
        <v>0</v>
      </c>
      <c r="D203" s="27">
        <f t="shared" si="207"/>
        <v>33</v>
      </c>
      <c r="E203" s="1">
        <f t="shared" si="215"/>
        <v>33</v>
      </c>
      <c r="F203" s="1">
        <f t="shared" si="216"/>
        <v>27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11</v>
      </c>
      <c r="C204" s="1">
        <v>0</v>
      </c>
      <c r="D204" s="27">
        <f t="shared" si="207"/>
        <v>22</v>
      </c>
      <c r="E204" s="1">
        <f t="shared" si="215"/>
        <v>22</v>
      </c>
      <c r="F204" s="1">
        <f t="shared" si="216"/>
        <v>11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18</v>
      </c>
      <c r="C205" s="3">
        <f t="shared" ref="C205" si="217">$L$3-D203</f>
        <v>167</v>
      </c>
      <c r="D205" s="27">
        <f t="shared" ref="D205" si="218">D204-B205+C205</f>
        <v>171</v>
      </c>
      <c r="E205" s="3">
        <f t="shared" ref="E205" si="219">IF(D205&gt;0,D204-B205+C205,0)</f>
        <v>171</v>
      </c>
      <c r="F205" s="1">
        <f t="shared" ref="F205" si="220">IF(E203-B204-B205&gt;=0,B205,E204)</f>
        <v>18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8</v>
      </c>
      <c r="C206" s="1">
        <v>0</v>
      </c>
      <c r="D206" s="27">
        <f t="shared" ref="D206" si="221">D205-B206</f>
        <v>163</v>
      </c>
      <c r="E206" s="1">
        <f t="shared" ref="E206:E207" si="222">IF(D206&gt;0,D205-B206,0)</f>
        <v>163</v>
      </c>
      <c r="F206" s="1">
        <f t="shared" ref="F206" si="223">IF(D206&gt;=0,B206,E205)</f>
        <v>8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32</v>
      </c>
      <c r="C207" s="1">
        <v>0</v>
      </c>
      <c r="D207" s="27">
        <f t="shared" si="207"/>
        <v>131</v>
      </c>
      <c r="E207" s="1">
        <f t="shared" si="222"/>
        <v>131</v>
      </c>
      <c r="F207" s="1">
        <f t="shared" si="216"/>
        <v>32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26</v>
      </c>
      <c r="C208" s="1">
        <v>0</v>
      </c>
      <c r="D208" s="27">
        <f t="shared" si="207"/>
        <v>105</v>
      </c>
      <c r="E208" s="1">
        <f t="shared" si="215"/>
        <v>105</v>
      </c>
      <c r="F208" s="1">
        <f t="shared" si="216"/>
        <v>26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12</v>
      </c>
      <c r="C209" s="1">
        <v>0</v>
      </c>
      <c r="D209" s="27">
        <f t="shared" si="207"/>
        <v>93</v>
      </c>
      <c r="E209" s="1">
        <f t="shared" si="215"/>
        <v>93</v>
      </c>
      <c r="F209" s="1">
        <f t="shared" si="216"/>
        <v>12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6</v>
      </c>
      <c r="C210" s="1">
        <v>0</v>
      </c>
      <c r="D210" s="27">
        <f t="shared" si="207"/>
        <v>87</v>
      </c>
      <c r="E210" s="1">
        <f t="shared" si="215"/>
        <v>87</v>
      </c>
      <c r="F210" s="1">
        <f t="shared" si="216"/>
        <v>6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14</v>
      </c>
      <c r="C211" s="1">
        <v>0</v>
      </c>
      <c r="D211" s="27">
        <f t="shared" si="207"/>
        <v>73</v>
      </c>
      <c r="E211" s="1">
        <f t="shared" si="215"/>
        <v>73</v>
      </c>
      <c r="F211" s="1">
        <f t="shared" si="216"/>
        <v>14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19</v>
      </c>
      <c r="C212" s="3">
        <f t="shared" ref="C212" si="224">$L$3-D210</f>
        <v>113</v>
      </c>
      <c r="D212" s="27">
        <f t="shared" ref="D212" si="225">D211-B212+C212</f>
        <v>167</v>
      </c>
      <c r="E212" s="3">
        <f t="shared" ref="E212" si="226">IF(D212&gt;0,D211-B212+C212,0)</f>
        <v>167</v>
      </c>
      <c r="F212" s="1">
        <f t="shared" ref="F212" si="227">IF(E210-B211-B212&gt;=0,B212,E211)</f>
        <v>19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21</v>
      </c>
      <c r="C213" s="1">
        <v>0</v>
      </c>
      <c r="D213" s="27">
        <f t="shared" ref="D213" si="228">D212-B213</f>
        <v>146</v>
      </c>
      <c r="E213" s="1">
        <f t="shared" ref="E213:E214" si="229">IF(D213&gt;0,D212-B213,0)</f>
        <v>146</v>
      </c>
      <c r="F213" s="1">
        <f t="shared" ref="F213" si="230">IF(D213&gt;=0,B213,E212)</f>
        <v>21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31</v>
      </c>
      <c r="C214" s="1">
        <v>0</v>
      </c>
      <c r="D214" s="27">
        <f t="shared" si="207"/>
        <v>115</v>
      </c>
      <c r="E214" s="1">
        <f t="shared" si="229"/>
        <v>115</v>
      </c>
      <c r="F214" s="1">
        <f t="shared" si="216"/>
        <v>31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32</v>
      </c>
      <c r="C215" s="1">
        <v>0</v>
      </c>
      <c r="D215" s="27">
        <f t="shared" si="207"/>
        <v>83</v>
      </c>
      <c r="E215" s="1">
        <f t="shared" si="215"/>
        <v>83</v>
      </c>
      <c r="F215" s="1">
        <f t="shared" si="216"/>
        <v>32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21</v>
      </c>
      <c r="C216" s="1">
        <v>0</v>
      </c>
      <c r="D216" s="27">
        <f t="shared" si="207"/>
        <v>62</v>
      </c>
      <c r="E216" s="1">
        <f t="shared" si="215"/>
        <v>62</v>
      </c>
      <c r="F216" s="1">
        <f t="shared" si="216"/>
        <v>21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21</v>
      </c>
      <c r="C217" s="1">
        <v>0</v>
      </c>
      <c r="D217" s="27">
        <f t="shared" si="207"/>
        <v>41</v>
      </c>
      <c r="E217" s="1">
        <f t="shared" si="215"/>
        <v>41</v>
      </c>
      <c r="F217" s="1">
        <f t="shared" si="216"/>
        <v>21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16</v>
      </c>
      <c r="C218" s="1">
        <v>0</v>
      </c>
      <c r="D218" s="27">
        <f t="shared" si="207"/>
        <v>25</v>
      </c>
      <c r="E218" s="1">
        <f t="shared" si="215"/>
        <v>25</v>
      </c>
      <c r="F218" s="1">
        <f t="shared" si="216"/>
        <v>16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30</v>
      </c>
      <c r="C219" s="3">
        <f t="shared" ref="C219" si="231">$L$3-D217</f>
        <v>159</v>
      </c>
      <c r="D219" s="27">
        <f t="shared" ref="D219" si="232">D218-B219+C219</f>
        <v>154</v>
      </c>
      <c r="E219" s="3">
        <f t="shared" ref="E219" si="233">IF(D219&gt;0,D218-B219+C219,0)</f>
        <v>154</v>
      </c>
      <c r="F219" s="1">
        <f t="shared" ref="F219" si="234">IF(E217-B218-B219&gt;=0,B219,E218)</f>
        <v>25</v>
      </c>
      <c r="G219" s="1">
        <f t="shared" si="208"/>
        <v>5</v>
      </c>
      <c r="H219" s="1">
        <f t="shared" si="209"/>
        <v>1</v>
      </c>
      <c r="I219" s="1">
        <f t="shared" si="189"/>
        <v>1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32</v>
      </c>
      <c r="C220" s="1">
        <v>0</v>
      </c>
      <c r="D220" s="27">
        <f t="shared" ref="D220" si="235">D219-B220</f>
        <v>122</v>
      </c>
      <c r="E220" s="1">
        <f t="shared" ref="E220:E221" si="236">IF(D220&gt;0,D219-B220,0)</f>
        <v>122</v>
      </c>
      <c r="F220" s="1">
        <f t="shared" ref="F220" si="237">IF(D220&gt;=0,B220,E219)</f>
        <v>32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12</v>
      </c>
      <c r="C221" s="1">
        <v>0</v>
      </c>
      <c r="D221" s="27">
        <f t="shared" si="207"/>
        <v>110</v>
      </c>
      <c r="E221" s="1">
        <f t="shared" si="236"/>
        <v>110</v>
      </c>
      <c r="F221" s="1">
        <f t="shared" si="216"/>
        <v>12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12</v>
      </c>
      <c r="C222" s="1">
        <v>0</v>
      </c>
      <c r="D222" s="27">
        <f t="shared" si="207"/>
        <v>98</v>
      </c>
      <c r="E222" s="1">
        <f t="shared" si="215"/>
        <v>98</v>
      </c>
      <c r="F222" s="1">
        <f t="shared" si="216"/>
        <v>12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27</v>
      </c>
      <c r="C223" s="1">
        <v>0</v>
      </c>
      <c r="D223" s="27">
        <f t="shared" si="207"/>
        <v>71</v>
      </c>
      <c r="E223" s="1">
        <f t="shared" si="215"/>
        <v>71</v>
      </c>
      <c r="F223" s="1">
        <f t="shared" si="216"/>
        <v>27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33</v>
      </c>
      <c r="C224" s="1">
        <v>0</v>
      </c>
      <c r="D224" s="27">
        <f t="shared" si="207"/>
        <v>38</v>
      </c>
      <c r="E224" s="1">
        <f t="shared" si="215"/>
        <v>38</v>
      </c>
      <c r="F224" s="1">
        <f t="shared" si="216"/>
        <v>33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17</v>
      </c>
      <c r="C225" s="1">
        <v>0</v>
      </c>
      <c r="D225" s="27">
        <f t="shared" si="207"/>
        <v>21</v>
      </c>
      <c r="E225" s="1">
        <f t="shared" si="215"/>
        <v>21</v>
      </c>
      <c r="F225" s="1">
        <f t="shared" si="216"/>
        <v>17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24</v>
      </c>
      <c r="C226" s="3">
        <f t="shared" ref="C226" si="238">$L$3-D224</f>
        <v>162</v>
      </c>
      <c r="D226" s="27">
        <f t="shared" ref="D226" si="239">D225-B226+C226</f>
        <v>159</v>
      </c>
      <c r="E226" s="3">
        <f t="shared" ref="E226" si="240">IF(D226&gt;0,D225-B226+C226,0)</f>
        <v>159</v>
      </c>
      <c r="F226" s="1">
        <f t="shared" ref="F226" si="241">IF(E224-B225-B226&gt;=0,B226,E225)</f>
        <v>21</v>
      </c>
      <c r="G226" s="1">
        <f t="shared" si="208"/>
        <v>3</v>
      </c>
      <c r="H226" s="1">
        <f t="shared" si="209"/>
        <v>1</v>
      </c>
      <c r="I226" s="1">
        <f t="shared" si="189"/>
        <v>1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18</v>
      </c>
      <c r="C227" s="1">
        <v>0</v>
      </c>
      <c r="D227" s="27">
        <f t="shared" ref="D227" si="242">D226-B227</f>
        <v>141</v>
      </c>
      <c r="E227" s="1">
        <f t="shared" ref="E227:E228" si="243">IF(D227&gt;0,D226-B227,0)</f>
        <v>141</v>
      </c>
      <c r="F227" s="1">
        <f t="shared" ref="F227" si="244">IF(D227&gt;=0,B227,E226)</f>
        <v>18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20</v>
      </c>
      <c r="C228" s="1">
        <v>0</v>
      </c>
      <c r="D228" s="27">
        <f t="shared" si="207"/>
        <v>121</v>
      </c>
      <c r="E228" s="1">
        <f t="shared" si="243"/>
        <v>121</v>
      </c>
      <c r="F228" s="1">
        <f t="shared" si="216"/>
        <v>20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29</v>
      </c>
      <c r="C229" s="1">
        <v>0</v>
      </c>
      <c r="D229" s="27">
        <f t="shared" si="207"/>
        <v>92</v>
      </c>
      <c r="E229" s="1">
        <f t="shared" si="215"/>
        <v>92</v>
      </c>
      <c r="F229" s="1">
        <f t="shared" si="216"/>
        <v>29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24</v>
      </c>
      <c r="C230" s="1">
        <v>0</v>
      </c>
      <c r="D230" s="27">
        <f t="shared" si="207"/>
        <v>68</v>
      </c>
      <c r="E230" s="1">
        <f t="shared" si="215"/>
        <v>68</v>
      </c>
      <c r="F230" s="1">
        <f t="shared" si="216"/>
        <v>24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12</v>
      </c>
      <c r="C231" s="1">
        <v>0</v>
      </c>
      <c r="D231" s="27">
        <f t="shared" si="207"/>
        <v>56</v>
      </c>
      <c r="E231" s="1">
        <f t="shared" si="215"/>
        <v>56</v>
      </c>
      <c r="F231" s="1">
        <f t="shared" si="216"/>
        <v>12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29</v>
      </c>
      <c r="C232" s="1">
        <v>0</v>
      </c>
      <c r="D232" s="27">
        <f t="shared" si="207"/>
        <v>27</v>
      </c>
      <c r="E232" s="1">
        <f t="shared" si="215"/>
        <v>27</v>
      </c>
      <c r="F232" s="1">
        <f t="shared" si="216"/>
        <v>29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4</v>
      </c>
      <c r="C233" s="3">
        <f t="shared" ref="C233" si="245">$L$3-D231</f>
        <v>144</v>
      </c>
      <c r="D233" s="27">
        <f t="shared" ref="D233" si="246">D232-B233+C233</f>
        <v>167</v>
      </c>
      <c r="E233" s="3">
        <f t="shared" ref="E233" si="247">IF(D233&gt;0,D232-B233+C233,0)</f>
        <v>167</v>
      </c>
      <c r="F233" s="1">
        <f t="shared" ref="F233" si="248">IF(E231-B232-B233&gt;=0,B233,E232)</f>
        <v>4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14</v>
      </c>
      <c r="C234" s="1">
        <v>0</v>
      </c>
      <c r="D234" s="27">
        <f t="shared" ref="D234" si="249">D233-B234</f>
        <v>153</v>
      </c>
      <c r="E234" s="1">
        <f t="shared" ref="E234:E235" si="250">IF(D234&gt;0,D233-B234,0)</f>
        <v>153</v>
      </c>
      <c r="F234" s="1">
        <f t="shared" ref="F234" si="251">IF(D234&gt;=0,B234,E233)</f>
        <v>14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17</v>
      </c>
      <c r="C235" s="1">
        <v>0</v>
      </c>
      <c r="D235" s="27">
        <f t="shared" si="207"/>
        <v>136</v>
      </c>
      <c r="E235" s="1">
        <f t="shared" si="250"/>
        <v>136</v>
      </c>
      <c r="F235" s="1">
        <f t="shared" si="216"/>
        <v>17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11</v>
      </c>
      <c r="C236" s="1">
        <v>0</v>
      </c>
      <c r="D236" s="27">
        <f t="shared" si="207"/>
        <v>125</v>
      </c>
      <c r="E236" s="1">
        <f t="shared" si="215"/>
        <v>125</v>
      </c>
      <c r="F236" s="1">
        <f t="shared" si="216"/>
        <v>11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15</v>
      </c>
      <c r="C237" s="1">
        <v>0</v>
      </c>
      <c r="D237" s="27">
        <f t="shared" si="207"/>
        <v>110</v>
      </c>
      <c r="E237" s="1">
        <f t="shared" si="215"/>
        <v>110</v>
      </c>
      <c r="F237" s="1">
        <f t="shared" si="216"/>
        <v>15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24</v>
      </c>
      <c r="C238" s="1">
        <v>0</v>
      </c>
      <c r="D238" s="27">
        <f t="shared" si="207"/>
        <v>86</v>
      </c>
      <c r="E238" s="1">
        <f t="shared" si="215"/>
        <v>86</v>
      </c>
      <c r="F238" s="1">
        <f t="shared" si="216"/>
        <v>24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26</v>
      </c>
      <c r="C239" s="1">
        <v>0</v>
      </c>
      <c r="D239" s="27">
        <f t="shared" si="207"/>
        <v>60</v>
      </c>
      <c r="E239" s="1">
        <f t="shared" si="215"/>
        <v>60</v>
      </c>
      <c r="F239" s="1">
        <f t="shared" si="216"/>
        <v>26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13</v>
      </c>
      <c r="C240" s="3">
        <f t="shared" ref="C240" si="252">$L$3-D238</f>
        <v>114</v>
      </c>
      <c r="D240" s="27">
        <f t="shared" ref="D240" si="253">D239-B240+C240</f>
        <v>161</v>
      </c>
      <c r="E240" s="3">
        <f t="shared" ref="E240" si="254">IF(D240&gt;0,D239-B240+C240,0)</f>
        <v>161</v>
      </c>
      <c r="F240" s="1">
        <f t="shared" ref="F240" si="255">IF(E238-B239-B240&gt;=0,B240,E239)</f>
        <v>13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22</v>
      </c>
      <c r="C241" s="1">
        <v>0</v>
      </c>
      <c r="D241" s="27">
        <f t="shared" ref="D241" si="256">D240-B241</f>
        <v>139</v>
      </c>
      <c r="E241" s="1">
        <f t="shared" ref="E241:E242" si="257">IF(D241&gt;0,D240-B241,0)</f>
        <v>139</v>
      </c>
      <c r="F241" s="1">
        <f t="shared" ref="F241" si="258">IF(D241&gt;=0,B241,E240)</f>
        <v>22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19</v>
      </c>
      <c r="C242" s="1">
        <v>0</v>
      </c>
      <c r="D242" s="27">
        <f t="shared" si="207"/>
        <v>120</v>
      </c>
      <c r="E242" s="1">
        <f t="shared" si="257"/>
        <v>120</v>
      </c>
      <c r="F242" s="1">
        <f t="shared" si="216"/>
        <v>19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28</v>
      </c>
      <c r="C243" s="1">
        <v>0</v>
      </c>
      <c r="D243" s="27">
        <f t="shared" si="207"/>
        <v>92</v>
      </c>
      <c r="E243" s="1">
        <f t="shared" si="215"/>
        <v>92</v>
      </c>
      <c r="F243" s="1">
        <f t="shared" si="216"/>
        <v>28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36</v>
      </c>
      <c r="C244" s="1">
        <v>0</v>
      </c>
      <c r="D244" s="27">
        <f t="shared" si="207"/>
        <v>56</v>
      </c>
      <c r="E244" s="1">
        <f t="shared" si="215"/>
        <v>56</v>
      </c>
      <c r="F244" s="1">
        <f t="shared" si="216"/>
        <v>36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21</v>
      </c>
      <c r="C245" s="1">
        <v>0</v>
      </c>
      <c r="D245" s="27">
        <f t="shared" si="207"/>
        <v>35</v>
      </c>
      <c r="E245" s="1">
        <f t="shared" si="215"/>
        <v>35</v>
      </c>
      <c r="F245" s="1">
        <f t="shared" si="216"/>
        <v>21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15</v>
      </c>
      <c r="C246" s="1">
        <v>0</v>
      </c>
      <c r="D246" s="27">
        <f t="shared" si="207"/>
        <v>20</v>
      </c>
      <c r="E246" s="1">
        <f t="shared" si="215"/>
        <v>20</v>
      </c>
      <c r="F246" s="1">
        <f t="shared" si="216"/>
        <v>15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13</v>
      </c>
      <c r="C247" s="3">
        <f t="shared" ref="C247" si="261">$L$3-D245</f>
        <v>165</v>
      </c>
      <c r="D247" s="27">
        <f t="shared" ref="D247" si="262">D246-B247+C247</f>
        <v>172</v>
      </c>
      <c r="E247" s="3">
        <f t="shared" ref="E247" si="263">IF(D247&gt;0,D246-B247+C247,0)</f>
        <v>172</v>
      </c>
      <c r="F247" s="1">
        <f t="shared" ref="F247" si="264">IF(E245-B246-B247&gt;=0,B247,E246)</f>
        <v>13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430EF-50A6-4110-8904-53A3B8A80DC8}">
  <sheetPr codeName="工作表41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38</v>
      </c>
      <c r="C3" s="1">
        <v>0</v>
      </c>
      <c r="D3" s="27">
        <f>D2-B3</f>
        <v>102</v>
      </c>
      <c r="E3" s="1">
        <f>IF(D3&gt;0,D2-B3,0)</f>
        <v>102</v>
      </c>
      <c r="F3" s="1">
        <f>IF(D3&gt;=0,B3,E2)</f>
        <v>38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101.93061224489796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19</v>
      </c>
      <c r="C4" s="1">
        <v>0</v>
      </c>
      <c r="D4" s="27">
        <f t="shared" ref="D4:D67" si="0">D3-B4</f>
        <v>83</v>
      </c>
      <c r="E4" s="1">
        <f>IF(D4&gt;0,D3-B4,0)</f>
        <v>83</v>
      </c>
      <c r="F4" s="1">
        <f t="shared" ref="F4:F8" si="1">IF(D4&gt;=0,B4,E3)</f>
        <v>19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19.697959183673468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22</v>
      </c>
      <c r="C5" s="1">
        <v>0</v>
      </c>
      <c r="D5" s="27">
        <f t="shared" si="0"/>
        <v>61</v>
      </c>
      <c r="E5" s="1">
        <f t="shared" ref="E5:E7" si="4">IF(D5&gt;0,D4-B5,0)</f>
        <v>61</v>
      </c>
      <c r="F5" s="1">
        <f t="shared" si="1"/>
        <v>22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8.3104834493705368</v>
      </c>
      <c r="M5" s="29"/>
      <c r="N5" s="22" t="s">
        <v>18</v>
      </c>
      <c r="O5" s="41">
        <f>O3*L12*L11</f>
        <v>183475.10204081633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22</v>
      </c>
      <c r="C6" s="1">
        <v>0</v>
      </c>
      <c r="D6" s="27">
        <f>D5-B6</f>
        <v>39</v>
      </c>
      <c r="E6" s="1">
        <f>IF(D6&gt;0,D5-B6,0)</f>
        <v>39</v>
      </c>
      <c r="F6" s="1">
        <f t="shared" si="1"/>
        <v>22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75600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19</v>
      </c>
      <c r="C7" s="1">
        <v>0</v>
      </c>
      <c r="D7" s="27">
        <f t="shared" si="0"/>
        <v>20</v>
      </c>
      <c r="E7" s="1">
        <f t="shared" si="4"/>
        <v>20</v>
      </c>
      <c r="F7" s="1">
        <f t="shared" si="1"/>
        <v>19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385075.10204081633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21</v>
      </c>
      <c r="C8" s="1">
        <v>0</v>
      </c>
      <c r="D8" s="27">
        <f t="shared" si="0"/>
        <v>-1</v>
      </c>
      <c r="E8" s="1">
        <f>IF(D8&gt;0,D7-B8,0)</f>
        <v>0</v>
      </c>
      <c r="F8" s="1">
        <f t="shared" si="1"/>
        <v>20</v>
      </c>
      <c r="G8" s="1">
        <f t="shared" si="2"/>
        <v>1</v>
      </c>
      <c r="H8" s="1">
        <f t="shared" si="3"/>
        <v>1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5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26</v>
      </c>
      <c r="C9" s="3">
        <f>$L$3-D7</f>
        <v>180</v>
      </c>
      <c r="D9" s="27">
        <f>D8-B9+C9</f>
        <v>153</v>
      </c>
      <c r="E9" s="3">
        <f>IF(D9&gt;0,D8-B9+C9,0)</f>
        <v>153</v>
      </c>
      <c r="F9" s="1">
        <f>IF(E7-B8-B9&gt;=0,B9,E8)</f>
        <v>0</v>
      </c>
      <c r="G9" s="1">
        <f t="shared" si="2"/>
        <v>26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0.85714285714285721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29</v>
      </c>
      <c r="C10" s="1">
        <v>0</v>
      </c>
      <c r="D10" s="27">
        <f t="shared" ref="D10" si="5">D9-B10</f>
        <v>124</v>
      </c>
      <c r="E10" s="1">
        <f t="shared" ref="E10:E71" si="6">IF(D10&gt;0,D9-B10,0)</f>
        <v>124</v>
      </c>
      <c r="F10" s="1">
        <f t="shared" ref="F10:F71" si="7">IF(D10&gt;=0,B10,E9)</f>
        <v>29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0.98694571073352677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22</v>
      </c>
      <c r="C11" s="1">
        <v>0</v>
      </c>
      <c r="D11" s="27">
        <f t="shared" si="0"/>
        <v>102</v>
      </c>
      <c r="E11" s="1">
        <f t="shared" si="6"/>
        <v>102</v>
      </c>
      <c r="F11" s="1">
        <f t="shared" si="7"/>
        <v>22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1.8276004973062521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27</v>
      </c>
      <c r="C12" s="1">
        <v>0</v>
      </c>
      <c r="D12" s="27">
        <f t="shared" si="0"/>
        <v>75</v>
      </c>
      <c r="E12" s="1">
        <f t="shared" si="6"/>
        <v>75</v>
      </c>
      <c r="F12" s="1">
        <f t="shared" si="7"/>
        <v>27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20</v>
      </c>
      <c r="C13" s="1">
        <v>0</v>
      </c>
      <c r="D13" s="27">
        <f t="shared" si="0"/>
        <v>55</v>
      </c>
      <c r="E13" s="1">
        <f t="shared" si="6"/>
        <v>55</v>
      </c>
      <c r="F13" s="1">
        <f t="shared" si="7"/>
        <v>20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5</v>
      </c>
      <c r="C14" s="1">
        <v>0</v>
      </c>
      <c r="D14" s="27">
        <f t="shared" si="0"/>
        <v>50</v>
      </c>
      <c r="E14" s="1">
        <f t="shared" si="6"/>
        <v>50</v>
      </c>
      <c r="F14" s="1">
        <f t="shared" si="7"/>
        <v>5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15</v>
      </c>
      <c r="C15" s="1">
        <v>0</v>
      </c>
      <c r="D15" s="27">
        <f t="shared" si="0"/>
        <v>35</v>
      </c>
      <c r="E15" s="1">
        <f t="shared" si="6"/>
        <v>35</v>
      </c>
      <c r="F15" s="1">
        <f t="shared" si="7"/>
        <v>15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15</v>
      </c>
      <c r="C16" s="3">
        <f t="shared" ref="C16" si="9">$L$3-D14</f>
        <v>150</v>
      </c>
      <c r="D16" s="27">
        <f t="shared" ref="D16" si="10">D15-B16+C16</f>
        <v>170</v>
      </c>
      <c r="E16" s="3">
        <f t="shared" ref="E16" si="11">IF(D16&gt;0,D15-B16+C16,0)</f>
        <v>170</v>
      </c>
      <c r="F16" s="1">
        <f t="shared" ref="F16" si="12">IF(E14-B15-B16&gt;=0,B16,E15)</f>
        <v>15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21</v>
      </c>
      <c r="C17" s="1">
        <v>0</v>
      </c>
      <c r="D17" s="27">
        <f t="shared" ref="D17" si="13">D16-B17</f>
        <v>149</v>
      </c>
      <c r="E17" s="1">
        <f t="shared" ref="E17:E18" si="14">IF(D17&gt;0,D16-B17,0)</f>
        <v>149</v>
      </c>
      <c r="F17" s="1">
        <f t="shared" ref="F17" si="15">IF(D17&gt;=0,B17,E16)</f>
        <v>21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14</v>
      </c>
      <c r="C18" s="1">
        <v>0</v>
      </c>
      <c r="D18" s="27">
        <f t="shared" si="0"/>
        <v>135</v>
      </c>
      <c r="E18" s="1">
        <f t="shared" si="14"/>
        <v>135</v>
      </c>
      <c r="F18" s="1">
        <f t="shared" si="7"/>
        <v>14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32</v>
      </c>
      <c r="C19" s="1">
        <v>0</v>
      </c>
      <c r="D19" s="27">
        <f t="shared" si="0"/>
        <v>103</v>
      </c>
      <c r="E19" s="1">
        <f t="shared" si="6"/>
        <v>103</v>
      </c>
      <c r="F19" s="1">
        <f t="shared" si="7"/>
        <v>32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13</v>
      </c>
      <c r="C20" s="1">
        <v>0</v>
      </c>
      <c r="D20" s="27">
        <f t="shared" si="0"/>
        <v>90</v>
      </c>
      <c r="E20" s="1">
        <f t="shared" si="6"/>
        <v>90</v>
      </c>
      <c r="F20" s="1">
        <f t="shared" si="7"/>
        <v>13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27</v>
      </c>
      <c r="C21" s="1">
        <v>0</v>
      </c>
      <c r="D21" s="27">
        <f t="shared" si="0"/>
        <v>63</v>
      </c>
      <c r="E21" s="1">
        <f t="shared" si="6"/>
        <v>63</v>
      </c>
      <c r="F21" s="1">
        <f t="shared" si="7"/>
        <v>27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15</v>
      </c>
      <c r="C22" s="1">
        <v>0</v>
      </c>
      <c r="D22" s="27">
        <f t="shared" si="0"/>
        <v>48</v>
      </c>
      <c r="E22" s="1">
        <f t="shared" si="6"/>
        <v>48</v>
      </c>
      <c r="F22" s="1">
        <f t="shared" si="7"/>
        <v>15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14</v>
      </c>
      <c r="C23" s="3">
        <f t="shared" ref="C23" si="16">$L$3-D21</f>
        <v>137</v>
      </c>
      <c r="D23" s="27">
        <f t="shared" ref="D23" si="17">D22-B23+C23</f>
        <v>171</v>
      </c>
      <c r="E23" s="3">
        <f t="shared" ref="E23" si="18">IF(D23&gt;0,D22-B23+C23,0)</f>
        <v>171</v>
      </c>
      <c r="F23" s="1">
        <f t="shared" ref="F23" si="19">IF(E21-B22-B23&gt;=0,B23,E22)</f>
        <v>14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41</v>
      </c>
      <c r="C24" s="1">
        <v>0</v>
      </c>
      <c r="D24" s="27">
        <f t="shared" ref="D24" si="20">D23-B24</f>
        <v>130</v>
      </c>
      <c r="E24" s="1">
        <f t="shared" ref="E24:E25" si="21">IF(D24&gt;0,D23-B24,0)</f>
        <v>130</v>
      </c>
      <c r="F24" s="1">
        <f t="shared" ref="F24" si="22">IF(D24&gt;=0,B24,E23)</f>
        <v>41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19</v>
      </c>
      <c r="C25" s="1">
        <v>0</v>
      </c>
      <c r="D25" s="27">
        <f t="shared" si="0"/>
        <v>111</v>
      </c>
      <c r="E25" s="1">
        <f t="shared" si="21"/>
        <v>111</v>
      </c>
      <c r="F25" s="1">
        <f t="shared" si="7"/>
        <v>19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26</v>
      </c>
      <c r="C26" s="1">
        <v>0</v>
      </c>
      <c r="D26" s="27">
        <f t="shared" si="0"/>
        <v>85</v>
      </c>
      <c r="E26" s="1">
        <f t="shared" si="6"/>
        <v>85</v>
      </c>
      <c r="F26" s="1">
        <f t="shared" si="7"/>
        <v>26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22</v>
      </c>
      <c r="C27" s="1">
        <v>0</v>
      </c>
      <c r="D27" s="27">
        <f t="shared" si="0"/>
        <v>63</v>
      </c>
      <c r="E27" s="1">
        <f t="shared" si="6"/>
        <v>63</v>
      </c>
      <c r="F27" s="1">
        <f t="shared" si="7"/>
        <v>22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23</v>
      </c>
      <c r="C28" s="1">
        <v>0</v>
      </c>
      <c r="D28" s="27">
        <f t="shared" si="0"/>
        <v>40</v>
      </c>
      <c r="E28" s="1">
        <f t="shared" si="6"/>
        <v>40</v>
      </c>
      <c r="F28" s="1">
        <f t="shared" si="7"/>
        <v>23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22</v>
      </c>
      <c r="C29" s="1">
        <v>0</v>
      </c>
      <c r="D29" s="27">
        <f t="shared" si="0"/>
        <v>18</v>
      </c>
      <c r="E29" s="1">
        <f t="shared" si="6"/>
        <v>18</v>
      </c>
      <c r="F29" s="1">
        <f t="shared" si="7"/>
        <v>22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13</v>
      </c>
      <c r="C30" s="3">
        <f t="shared" ref="C30" si="23">$L$3-D28</f>
        <v>160</v>
      </c>
      <c r="D30" s="27">
        <f t="shared" ref="D30" si="24">D29-B30+C30</f>
        <v>165</v>
      </c>
      <c r="E30" s="3">
        <f t="shared" ref="E30" si="25">IF(D30&gt;0,D29-B30+C30,0)</f>
        <v>165</v>
      </c>
      <c r="F30" s="1">
        <f t="shared" ref="F30" si="26">IF(E28-B29-B30&gt;=0,B30,E29)</f>
        <v>13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24</v>
      </c>
      <c r="C31" s="1">
        <v>0</v>
      </c>
      <c r="D31" s="27">
        <f t="shared" ref="D31" si="27">D30-B31</f>
        <v>141</v>
      </c>
      <c r="E31" s="1">
        <f t="shared" ref="E31:E32" si="28">IF(D31&gt;0,D30-B31,0)</f>
        <v>141</v>
      </c>
      <c r="F31" s="1">
        <f t="shared" ref="F31" si="29">IF(D31&gt;=0,B31,E30)</f>
        <v>24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16</v>
      </c>
      <c r="C32" s="1">
        <v>0</v>
      </c>
      <c r="D32" s="27">
        <f t="shared" si="0"/>
        <v>125</v>
      </c>
      <c r="E32" s="1">
        <f t="shared" si="28"/>
        <v>125</v>
      </c>
      <c r="F32" s="1">
        <f t="shared" si="7"/>
        <v>16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25</v>
      </c>
      <c r="C33" s="1">
        <v>0</v>
      </c>
      <c r="D33" s="27">
        <f t="shared" si="0"/>
        <v>100</v>
      </c>
      <c r="E33" s="1">
        <f t="shared" si="6"/>
        <v>100</v>
      </c>
      <c r="F33" s="1">
        <f t="shared" si="7"/>
        <v>25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24</v>
      </c>
      <c r="C34" s="1">
        <v>0</v>
      </c>
      <c r="D34" s="27">
        <f t="shared" si="0"/>
        <v>76</v>
      </c>
      <c r="E34" s="1">
        <f t="shared" si="6"/>
        <v>76</v>
      </c>
      <c r="F34" s="1">
        <f t="shared" si="7"/>
        <v>24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1</v>
      </c>
      <c r="C35" s="1">
        <v>0</v>
      </c>
      <c r="D35" s="27">
        <f t="shared" si="0"/>
        <v>75</v>
      </c>
      <c r="E35" s="1">
        <f t="shared" si="6"/>
        <v>75</v>
      </c>
      <c r="F35" s="1">
        <f t="shared" si="7"/>
        <v>1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18</v>
      </c>
      <c r="C36" s="1">
        <v>0</v>
      </c>
      <c r="D36" s="27">
        <f t="shared" si="0"/>
        <v>57</v>
      </c>
      <c r="E36" s="1">
        <f t="shared" si="6"/>
        <v>57</v>
      </c>
      <c r="F36" s="1">
        <f t="shared" si="7"/>
        <v>18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14</v>
      </c>
      <c r="C37" s="3">
        <f t="shared" ref="C37" si="30">$L$3-D35</f>
        <v>125</v>
      </c>
      <c r="D37" s="27">
        <f t="shared" ref="D37" si="31">D36-B37+C37</f>
        <v>168</v>
      </c>
      <c r="E37" s="3">
        <f t="shared" ref="E37" si="32">IF(D37&gt;0,D36-B37+C37,0)</f>
        <v>168</v>
      </c>
      <c r="F37" s="1">
        <f t="shared" ref="F37" si="33">IF(E35-B36-B37&gt;=0,B37,E36)</f>
        <v>14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7</v>
      </c>
      <c r="C38" s="1">
        <v>0</v>
      </c>
      <c r="D38" s="27">
        <f t="shared" ref="D38" si="34">D37-B38</f>
        <v>161</v>
      </c>
      <c r="E38" s="1">
        <f t="shared" ref="E38:E39" si="35">IF(D38&gt;0,D37-B38,0)</f>
        <v>161</v>
      </c>
      <c r="F38" s="1">
        <f t="shared" ref="F38" si="36">IF(D38&gt;=0,B38,E37)</f>
        <v>7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29</v>
      </c>
      <c r="C39" s="1">
        <v>0</v>
      </c>
      <c r="D39" s="27">
        <f t="shared" si="0"/>
        <v>132</v>
      </c>
      <c r="E39" s="1">
        <f t="shared" si="35"/>
        <v>132</v>
      </c>
      <c r="F39" s="1">
        <f t="shared" si="7"/>
        <v>29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17</v>
      </c>
      <c r="C40" s="1">
        <v>0</v>
      </c>
      <c r="D40" s="27">
        <f t="shared" si="0"/>
        <v>115</v>
      </c>
      <c r="E40" s="1">
        <f t="shared" si="6"/>
        <v>115</v>
      </c>
      <c r="F40" s="1">
        <f t="shared" si="7"/>
        <v>17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18</v>
      </c>
      <c r="C41" s="1">
        <v>0</v>
      </c>
      <c r="D41" s="27">
        <f t="shared" si="0"/>
        <v>97</v>
      </c>
      <c r="E41" s="1">
        <f t="shared" si="6"/>
        <v>97</v>
      </c>
      <c r="F41" s="1">
        <f t="shared" si="7"/>
        <v>18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23</v>
      </c>
      <c r="C42" s="1">
        <v>0</v>
      </c>
      <c r="D42" s="27">
        <f t="shared" si="0"/>
        <v>74</v>
      </c>
      <c r="E42" s="1">
        <f t="shared" si="6"/>
        <v>74</v>
      </c>
      <c r="F42" s="1">
        <f t="shared" si="7"/>
        <v>23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22</v>
      </c>
      <c r="C43" s="1">
        <v>0</v>
      </c>
      <c r="D43" s="27">
        <f>D42-B43</f>
        <v>52</v>
      </c>
      <c r="E43" s="1">
        <f t="shared" si="6"/>
        <v>52</v>
      </c>
      <c r="F43" s="1">
        <f t="shared" si="7"/>
        <v>22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20</v>
      </c>
      <c r="C44" s="3">
        <f t="shared" ref="C44" si="37">$L$3-D42</f>
        <v>126</v>
      </c>
      <c r="D44" s="27">
        <f>D43-B44+C44</f>
        <v>158</v>
      </c>
      <c r="E44" s="3">
        <f t="shared" ref="E44" si="38">IF(D44&gt;0,D43-B44+C44,0)</f>
        <v>158</v>
      </c>
      <c r="F44" s="1">
        <f t="shared" ref="F44" si="39">IF(E42-B43-B44&gt;=0,B44,E43)</f>
        <v>20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15</v>
      </c>
      <c r="C45" s="1">
        <v>0</v>
      </c>
      <c r="D45" s="27">
        <f t="shared" ref="D45" si="40">D44-B45</f>
        <v>143</v>
      </c>
      <c r="E45" s="1">
        <f t="shared" ref="E45:E46" si="41">IF(D45&gt;0,D44-B45,0)</f>
        <v>143</v>
      </c>
      <c r="F45" s="1">
        <f t="shared" ref="F45" si="42">IF(D45&gt;=0,B45,E44)</f>
        <v>15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15</v>
      </c>
      <c r="C46" s="1">
        <v>0</v>
      </c>
      <c r="D46" s="27">
        <f t="shared" si="0"/>
        <v>128</v>
      </c>
      <c r="E46" s="1">
        <f t="shared" si="41"/>
        <v>128</v>
      </c>
      <c r="F46" s="1">
        <f t="shared" si="7"/>
        <v>15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22</v>
      </c>
      <c r="C47" s="1">
        <v>0</v>
      </c>
      <c r="D47" s="27">
        <f t="shared" si="0"/>
        <v>106</v>
      </c>
      <c r="E47" s="1">
        <f t="shared" si="6"/>
        <v>106</v>
      </c>
      <c r="F47" s="1">
        <f t="shared" si="7"/>
        <v>22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26</v>
      </c>
      <c r="C48" s="1">
        <v>0</v>
      </c>
      <c r="D48" s="27">
        <f t="shared" si="0"/>
        <v>80</v>
      </c>
      <c r="E48" s="1">
        <f t="shared" si="6"/>
        <v>80</v>
      </c>
      <c r="F48" s="1">
        <f t="shared" si="7"/>
        <v>26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27</v>
      </c>
      <c r="C49" s="1">
        <v>0</v>
      </c>
      <c r="D49" s="27">
        <f t="shared" si="0"/>
        <v>53</v>
      </c>
      <c r="E49" s="1">
        <f t="shared" si="6"/>
        <v>53</v>
      </c>
      <c r="F49" s="1">
        <f t="shared" si="7"/>
        <v>27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7</v>
      </c>
      <c r="C50" s="1">
        <v>0</v>
      </c>
      <c r="D50" s="27">
        <f t="shared" si="0"/>
        <v>46</v>
      </c>
      <c r="E50" s="1">
        <f t="shared" si="6"/>
        <v>46</v>
      </c>
      <c r="F50" s="1">
        <f t="shared" si="7"/>
        <v>7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22</v>
      </c>
      <c r="C51" s="3">
        <f t="shared" ref="C51" si="43">$L$3-D49</f>
        <v>147</v>
      </c>
      <c r="D51" s="27">
        <f t="shared" ref="D51" si="44">D50-B51+C51</f>
        <v>171</v>
      </c>
      <c r="E51" s="3">
        <f t="shared" ref="E51" si="45">IF(D51&gt;0,D50-B51+C51,0)</f>
        <v>171</v>
      </c>
      <c r="F51" s="1">
        <f t="shared" ref="F51" si="46">IF(E49-B50-B51&gt;=0,B51,E50)</f>
        <v>22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14</v>
      </c>
      <c r="C52" s="1">
        <v>0</v>
      </c>
      <c r="D52" s="27">
        <f t="shared" ref="D52" si="47">D51-B52</f>
        <v>157</v>
      </c>
      <c r="E52" s="1">
        <f t="shared" ref="E52:E53" si="48">IF(D52&gt;0,D51-B52,0)</f>
        <v>157</v>
      </c>
      <c r="F52" s="1">
        <f t="shared" ref="F52" si="49">IF(D52&gt;=0,B52,E51)</f>
        <v>14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13</v>
      </c>
      <c r="C53" s="1">
        <v>0</v>
      </c>
      <c r="D53" s="27">
        <f t="shared" si="0"/>
        <v>144</v>
      </c>
      <c r="E53" s="1">
        <f t="shared" si="48"/>
        <v>144</v>
      </c>
      <c r="F53" s="1">
        <f t="shared" si="7"/>
        <v>13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12</v>
      </c>
      <c r="C54" s="1">
        <v>0</v>
      </c>
      <c r="D54" s="27">
        <f t="shared" si="0"/>
        <v>132</v>
      </c>
      <c r="E54" s="1">
        <f t="shared" si="6"/>
        <v>132</v>
      </c>
      <c r="F54" s="1">
        <f t="shared" si="7"/>
        <v>12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11</v>
      </c>
      <c r="C55" s="1">
        <v>0</v>
      </c>
      <c r="D55" s="27">
        <f t="shared" si="0"/>
        <v>121</v>
      </c>
      <c r="E55" s="1">
        <f t="shared" si="6"/>
        <v>121</v>
      </c>
      <c r="F55" s="1">
        <f t="shared" si="7"/>
        <v>11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37</v>
      </c>
      <c r="C56" s="1">
        <v>0</v>
      </c>
      <c r="D56" s="27">
        <f t="shared" si="0"/>
        <v>84</v>
      </c>
      <c r="E56" s="1">
        <f t="shared" si="6"/>
        <v>84</v>
      </c>
      <c r="F56" s="1">
        <f t="shared" si="7"/>
        <v>37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29</v>
      </c>
      <c r="C57" s="1">
        <v>0</v>
      </c>
      <c r="D57" s="27">
        <f t="shared" si="0"/>
        <v>55</v>
      </c>
      <c r="E57" s="1">
        <f t="shared" si="6"/>
        <v>55</v>
      </c>
      <c r="F57" s="1">
        <f t="shared" si="7"/>
        <v>29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18</v>
      </c>
      <c r="C58" s="3">
        <f t="shared" ref="C58" si="50">$L$3-D56</f>
        <v>116</v>
      </c>
      <c r="D58" s="27">
        <f t="shared" ref="D58" si="51">D57-B58+C58</f>
        <v>153</v>
      </c>
      <c r="E58" s="3">
        <f t="shared" ref="E58" si="52">IF(D58&gt;0,D57-B58+C58,0)</f>
        <v>153</v>
      </c>
      <c r="F58" s="1">
        <f t="shared" ref="F58" si="53">IF(E56-B57-B58&gt;=0,B58,E57)</f>
        <v>18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19</v>
      </c>
      <c r="C59" s="1">
        <v>0</v>
      </c>
      <c r="D59" s="27">
        <f t="shared" ref="D59" si="54">D58-B59</f>
        <v>134</v>
      </c>
      <c r="E59" s="1">
        <f t="shared" ref="E59:E60" si="55">IF(D59&gt;0,D58-B59,0)</f>
        <v>134</v>
      </c>
      <c r="F59" s="1">
        <f t="shared" ref="F59" si="56">IF(D59&gt;=0,B59,E58)</f>
        <v>19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19</v>
      </c>
      <c r="C60" s="1">
        <v>0</v>
      </c>
      <c r="D60" s="27">
        <f t="shared" si="0"/>
        <v>115</v>
      </c>
      <c r="E60" s="1">
        <f t="shared" si="55"/>
        <v>115</v>
      </c>
      <c r="F60" s="1">
        <f t="shared" si="7"/>
        <v>19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37</v>
      </c>
      <c r="C61" s="1">
        <v>0</v>
      </c>
      <c r="D61" s="27">
        <f t="shared" si="0"/>
        <v>78</v>
      </c>
      <c r="E61" s="1">
        <f t="shared" si="6"/>
        <v>78</v>
      </c>
      <c r="F61" s="1">
        <f t="shared" si="7"/>
        <v>37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19</v>
      </c>
      <c r="C62" s="1">
        <v>0</v>
      </c>
      <c r="D62" s="27">
        <f t="shared" si="0"/>
        <v>59</v>
      </c>
      <c r="E62" s="1">
        <f t="shared" si="6"/>
        <v>59</v>
      </c>
      <c r="F62" s="1">
        <f t="shared" si="7"/>
        <v>19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30</v>
      </c>
      <c r="C63" s="1">
        <v>0</v>
      </c>
      <c r="D63" s="27">
        <f t="shared" si="0"/>
        <v>29</v>
      </c>
      <c r="E63" s="1">
        <f t="shared" si="6"/>
        <v>29</v>
      </c>
      <c r="F63" s="1">
        <f t="shared" si="7"/>
        <v>30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22</v>
      </c>
      <c r="C64" s="1">
        <v>0</v>
      </c>
      <c r="D64" s="27">
        <f t="shared" si="0"/>
        <v>7</v>
      </c>
      <c r="E64" s="1">
        <f t="shared" si="6"/>
        <v>7</v>
      </c>
      <c r="F64" s="1">
        <f t="shared" si="7"/>
        <v>22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21</v>
      </c>
      <c r="C65" s="3">
        <f t="shared" ref="C65" si="57">$L$3-D63</f>
        <v>171</v>
      </c>
      <c r="D65" s="27">
        <f t="shared" ref="D65" si="58">D64-B65+C65</f>
        <v>157</v>
      </c>
      <c r="E65" s="3">
        <f t="shared" ref="E65" si="59">IF(D65&gt;0,D64-B65+C65,0)</f>
        <v>157</v>
      </c>
      <c r="F65" s="1">
        <f t="shared" ref="F65" si="60">IF(E63-B64-B65&gt;=0,B65,E64)</f>
        <v>7</v>
      </c>
      <c r="G65" s="1">
        <f t="shared" si="2"/>
        <v>14</v>
      </c>
      <c r="H65" s="1">
        <f t="shared" si="3"/>
        <v>1</v>
      </c>
      <c r="I65" s="1">
        <f t="shared" si="8"/>
        <v>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25</v>
      </c>
      <c r="C66" s="1">
        <v>0</v>
      </c>
      <c r="D66" s="27">
        <f t="shared" ref="D66" si="61">D65-B66</f>
        <v>132</v>
      </c>
      <c r="E66" s="1">
        <f t="shared" ref="E66:E67" si="62">IF(D66&gt;0,D65-B66,0)</f>
        <v>132</v>
      </c>
      <c r="F66" s="1">
        <f t="shared" ref="F66" si="63">IF(D66&gt;=0,B66,E65)</f>
        <v>25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27</v>
      </c>
      <c r="C67" s="1">
        <v>0</v>
      </c>
      <c r="D67" s="27">
        <f t="shared" si="0"/>
        <v>105</v>
      </c>
      <c r="E67" s="1">
        <f t="shared" si="62"/>
        <v>105</v>
      </c>
      <c r="F67" s="1">
        <f t="shared" si="7"/>
        <v>27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15</v>
      </c>
      <c r="C68" s="1">
        <v>0</v>
      </c>
      <c r="D68" s="27">
        <f t="shared" ref="D68:D131" si="64">D67-B68</f>
        <v>90</v>
      </c>
      <c r="E68" s="1">
        <f t="shared" si="6"/>
        <v>90</v>
      </c>
      <c r="F68" s="1">
        <f t="shared" si="7"/>
        <v>15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5</v>
      </c>
      <c r="C69" s="1">
        <v>0</v>
      </c>
      <c r="D69" s="27">
        <f t="shared" si="64"/>
        <v>85</v>
      </c>
      <c r="E69" s="1">
        <f t="shared" si="6"/>
        <v>85</v>
      </c>
      <c r="F69" s="1">
        <f t="shared" si="7"/>
        <v>5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8</v>
      </c>
      <c r="C70" s="1">
        <v>0</v>
      </c>
      <c r="D70" s="27">
        <f t="shared" si="64"/>
        <v>77</v>
      </c>
      <c r="E70" s="1">
        <f t="shared" si="6"/>
        <v>77</v>
      </c>
      <c r="F70" s="1">
        <f t="shared" si="7"/>
        <v>8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15</v>
      </c>
      <c r="C71" s="1">
        <v>0</v>
      </c>
      <c r="D71" s="27">
        <f t="shared" si="64"/>
        <v>62</v>
      </c>
      <c r="E71" s="1">
        <f t="shared" si="6"/>
        <v>62</v>
      </c>
      <c r="F71" s="1">
        <f t="shared" si="7"/>
        <v>15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30</v>
      </c>
      <c r="C72" s="3">
        <f t="shared" ref="C72" si="67">$L$3-D70</f>
        <v>123</v>
      </c>
      <c r="D72" s="27">
        <f t="shared" ref="D72" si="68">D71-B72+C72</f>
        <v>155</v>
      </c>
      <c r="E72" s="3">
        <f t="shared" ref="E72" si="69">IF(D72&gt;0,D71-B72+C72,0)</f>
        <v>155</v>
      </c>
      <c r="F72" s="1">
        <f t="shared" ref="F72" si="70">IF(E70-B71-B72&gt;=0,B72,E71)</f>
        <v>30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28</v>
      </c>
      <c r="C73" s="1">
        <v>0</v>
      </c>
      <c r="D73" s="27">
        <f t="shared" ref="D73" si="71">D72-B73</f>
        <v>127</v>
      </c>
      <c r="E73" s="1">
        <f t="shared" ref="E73:E134" si="72">IF(D73&gt;0,D72-B73,0)</f>
        <v>127</v>
      </c>
      <c r="F73" s="1">
        <f t="shared" ref="F73:F134" si="73">IF(D73&gt;=0,B73,E72)</f>
        <v>28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30</v>
      </c>
      <c r="C74" s="1">
        <v>0</v>
      </c>
      <c r="D74" s="27">
        <f t="shared" si="64"/>
        <v>97</v>
      </c>
      <c r="E74" s="1">
        <f t="shared" si="72"/>
        <v>97</v>
      </c>
      <c r="F74" s="1">
        <f t="shared" si="73"/>
        <v>30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20</v>
      </c>
      <c r="C75" s="1">
        <v>0</v>
      </c>
      <c r="D75" s="27">
        <f t="shared" si="64"/>
        <v>77</v>
      </c>
      <c r="E75" s="1">
        <f t="shared" si="72"/>
        <v>77</v>
      </c>
      <c r="F75" s="1">
        <f t="shared" si="73"/>
        <v>20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12</v>
      </c>
      <c r="C76" s="1">
        <v>0</v>
      </c>
      <c r="D76" s="27">
        <f t="shared" si="64"/>
        <v>65</v>
      </c>
      <c r="E76" s="1">
        <f t="shared" si="72"/>
        <v>65</v>
      </c>
      <c r="F76" s="1">
        <f t="shared" si="73"/>
        <v>12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19</v>
      </c>
      <c r="C77" s="1">
        <v>0</v>
      </c>
      <c r="D77" s="27">
        <f t="shared" si="64"/>
        <v>46</v>
      </c>
      <c r="E77" s="1">
        <f t="shared" si="72"/>
        <v>46</v>
      </c>
      <c r="F77" s="1">
        <f t="shared" si="73"/>
        <v>19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23</v>
      </c>
      <c r="C78" s="1">
        <v>0</v>
      </c>
      <c r="D78" s="27">
        <f t="shared" si="64"/>
        <v>23</v>
      </c>
      <c r="E78" s="1">
        <f t="shared" si="72"/>
        <v>23</v>
      </c>
      <c r="F78" s="1">
        <f t="shared" si="73"/>
        <v>23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41</v>
      </c>
      <c r="C79" s="3">
        <f t="shared" ref="C79" si="76">$L$3-D77</f>
        <v>154</v>
      </c>
      <c r="D79" s="27">
        <f t="shared" ref="D79" si="77">D78-B79+C79</f>
        <v>136</v>
      </c>
      <c r="E79" s="3">
        <f t="shared" ref="E79" si="78">IF(D79&gt;0,D78-B79+C79,0)</f>
        <v>136</v>
      </c>
      <c r="F79" s="1">
        <f t="shared" ref="F79" si="79">IF(E77-B78-B79&gt;=0,B79,E78)</f>
        <v>23</v>
      </c>
      <c r="G79" s="1">
        <f t="shared" si="65"/>
        <v>18</v>
      </c>
      <c r="H79" s="1">
        <f t="shared" si="66"/>
        <v>1</v>
      </c>
      <c r="I79" s="1">
        <f t="shared" si="75"/>
        <v>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3</v>
      </c>
      <c r="C80" s="1">
        <v>0</v>
      </c>
      <c r="D80" s="27">
        <f t="shared" ref="D80" si="80">D79-B80</f>
        <v>133</v>
      </c>
      <c r="E80" s="1">
        <f t="shared" ref="E80:E81" si="81">IF(D80&gt;0,D79-B80,0)</f>
        <v>133</v>
      </c>
      <c r="F80" s="1">
        <f t="shared" ref="F80" si="82">IF(D80&gt;=0,B80,E79)</f>
        <v>3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35</v>
      </c>
      <c r="C81" s="1">
        <v>0</v>
      </c>
      <c r="D81" s="27">
        <f t="shared" si="64"/>
        <v>98</v>
      </c>
      <c r="E81" s="1">
        <f t="shared" si="81"/>
        <v>98</v>
      </c>
      <c r="F81" s="1">
        <f t="shared" si="73"/>
        <v>35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9</v>
      </c>
      <c r="C82" s="1">
        <v>0</v>
      </c>
      <c r="D82" s="27">
        <f t="shared" si="64"/>
        <v>89</v>
      </c>
      <c r="E82" s="1">
        <f t="shared" si="72"/>
        <v>89</v>
      </c>
      <c r="F82" s="1">
        <f t="shared" si="73"/>
        <v>9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32</v>
      </c>
      <c r="C83" s="1">
        <v>0</v>
      </c>
      <c r="D83" s="27">
        <f t="shared" si="64"/>
        <v>57</v>
      </c>
      <c r="E83" s="1">
        <f t="shared" si="72"/>
        <v>57</v>
      </c>
      <c r="F83" s="1">
        <f t="shared" si="73"/>
        <v>32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22</v>
      </c>
      <c r="C84" s="1">
        <v>0</v>
      </c>
      <c r="D84" s="27">
        <f t="shared" si="64"/>
        <v>35</v>
      </c>
      <c r="E84" s="1">
        <f t="shared" si="72"/>
        <v>35</v>
      </c>
      <c r="F84" s="1">
        <f t="shared" si="73"/>
        <v>22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9</v>
      </c>
      <c r="C85" s="1">
        <v>0</v>
      </c>
      <c r="D85" s="27">
        <f t="shared" si="64"/>
        <v>26</v>
      </c>
      <c r="E85" s="1">
        <f t="shared" si="72"/>
        <v>26</v>
      </c>
      <c r="F85" s="1">
        <f t="shared" si="73"/>
        <v>9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22</v>
      </c>
      <c r="C86" s="3">
        <f t="shared" ref="C86" si="83">$L$3-D84</f>
        <v>165</v>
      </c>
      <c r="D86" s="27">
        <f t="shared" ref="D86" si="84">D85-B86+C86</f>
        <v>169</v>
      </c>
      <c r="E86" s="3">
        <f t="shared" ref="E86" si="85">IF(D86&gt;0,D85-B86+C86,0)</f>
        <v>169</v>
      </c>
      <c r="F86" s="1">
        <f t="shared" ref="F86" si="86">IF(E84-B85-B86&gt;=0,B86,E85)</f>
        <v>22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16</v>
      </c>
      <c r="C87" s="1">
        <v>0</v>
      </c>
      <c r="D87" s="27">
        <f t="shared" ref="D87" si="87">D86-B87</f>
        <v>153</v>
      </c>
      <c r="E87" s="1">
        <f t="shared" ref="E87:E88" si="88">IF(D87&gt;0,D86-B87,0)</f>
        <v>153</v>
      </c>
      <c r="F87" s="1">
        <f t="shared" ref="F87" si="89">IF(D87&gt;=0,B87,E86)</f>
        <v>16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1</v>
      </c>
      <c r="C88" s="1">
        <v>0</v>
      </c>
      <c r="D88" s="27">
        <f t="shared" si="64"/>
        <v>152</v>
      </c>
      <c r="E88" s="1">
        <f t="shared" si="88"/>
        <v>152</v>
      </c>
      <c r="F88" s="1">
        <f t="shared" si="73"/>
        <v>1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29</v>
      </c>
      <c r="C89" s="1">
        <v>0</v>
      </c>
      <c r="D89" s="27">
        <f t="shared" si="64"/>
        <v>123</v>
      </c>
      <c r="E89" s="1">
        <f t="shared" si="72"/>
        <v>123</v>
      </c>
      <c r="F89" s="1">
        <f t="shared" si="73"/>
        <v>29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16</v>
      </c>
      <c r="C90" s="1">
        <v>0</v>
      </c>
      <c r="D90" s="27">
        <f t="shared" si="64"/>
        <v>107</v>
      </c>
      <c r="E90" s="1">
        <f t="shared" si="72"/>
        <v>107</v>
      </c>
      <c r="F90" s="1">
        <f t="shared" si="73"/>
        <v>16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27</v>
      </c>
      <c r="C91" s="1">
        <v>0</v>
      </c>
      <c r="D91" s="27">
        <f t="shared" si="64"/>
        <v>80</v>
      </c>
      <c r="E91" s="1">
        <f t="shared" si="72"/>
        <v>80</v>
      </c>
      <c r="F91" s="1">
        <f t="shared" si="73"/>
        <v>27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17</v>
      </c>
      <c r="C92" s="1">
        <v>0</v>
      </c>
      <c r="D92" s="27">
        <f t="shared" si="64"/>
        <v>63</v>
      </c>
      <c r="E92" s="1">
        <f t="shared" si="72"/>
        <v>63</v>
      </c>
      <c r="F92" s="1">
        <f t="shared" si="73"/>
        <v>17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20</v>
      </c>
      <c r="C93" s="3">
        <f t="shared" ref="C93" si="91">$L$3-D91</f>
        <v>120</v>
      </c>
      <c r="D93" s="27">
        <f t="shared" ref="D93" si="92">D92-B93+C93</f>
        <v>163</v>
      </c>
      <c r="E93" s="3">
        <f t="shared" ref="E93" si="93">IF(D93&gt;0,D92-B93+C93,0)</f>
        <v>163</v>
      </c>
      <c r="F93" s="1">
        <f t="shared" ref="F93" si="94">IF(E91-B92-B93&gt;=0,B93,E92)</f>
        <v>20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20</v>
      </c>
      <c r="C94" s="1">
        <v>0</v>
      </c>
      <c r="D94" s="27">
        <f t="shared" ref="D94" si="95">D93-B94</f>
        <v>143</v>
      </c>
      <c r="E94" s="1">
        <f t="shared" ref="E94:E95" si="96">IF(D94&gt;0,D93-B94,0)</f>
        <v>143</v>
      </c>
      <c r="F94" s="1">
        <f t="shared" ref="F94" si="97">IF(D94&gt;=0,B94,E93)</f>
        <v>20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4</v>
      </c>
      <c r="C95" s="1">
        <v>0</v>
      </c>
      <c r="D95" s="27">
        <f t="shared" si="64"/>
        <v>139</v>
      </c>
      <c r="E95" s="1">
        <f t="shared" si="96"/>
        <v>139</v>
      </c>
      <c r="F95" s="1">
        <f t="shared" si="73"/>
        <v>4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15</v>
      </c>
      <c r="C96" s="1">
        <v>0</v>
      </c>
      <c r="D96" s="27">
        <f t="shared" si="64"/>
        <v>124</v>
      </c>
      <c r="E96" s="1">
        <f t="shared" si="72"/>
        <v>124</v>
      </c>
      <c r="F96" s="1">
        <f t="shared" si="73"/>
        <v>15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21</v>
      </c>
      <c r="C97" s="1">
        <v>0</v>
      </c>
      <c r="D97" s="27">
        <f t="shared" si="64"/>
        <v>103</v>
      </c>
      <c r="E97" s="1">
        <f t="shared" si="72"/>
        <v>103</v>
      </c>
      <c r="F97" s="1">
        <f t="shared" si="73"/>
        <v>21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19</v>
      </c>
      <c r="C98" s="1">
        <v>0</v>
      </c>
      <c r="D98" s="27">
        <f t="shared" si="64"/>
        <v>84</v>
      </c>
      <c r="E98" s="1">
        <f t="shared" si="72"/>
        <v>84</v>
      </c>
      <c r="F98" s="1">
        <f t="shared" si="73"/>
        <v>19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21</v>
      </c>
      <c r="C99" s="1">
        <v>0</v>
      </c>
      <c r="D99" s="27">
        <f t="shared" si="64"/>
        <v>63</v>
      </c>
      <c r="E99" s="1">
        <f t="shared" si="72"/>
        <v>63</v>
      </c>
      <c r="F99" s="1">
        <f t="shared" si="73"/>
        <v>21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25</v>
      </c>
      <c r="C100" s="3">
        <f t="shared" ref="C100" si="98">$L$3-D98</f>
        <v>116</v>
      </c>
      <c r="D100" s="27">
        <f t="shared" ref="D100" si="99">D99-B100+C100</f>
        <v>154</v>
      </c>
      <c r="E100" s="3">
        <f t="shared" ref="E100" si="100">IF(D100&gt;0,D99-B100+C100,0)</f>
        <v>154</v>
      </c>
      <c r="F100" s="1">
        <f t="shared" ref="F100" si="101">IF(E98-B99-B100&gt;=0,B100,E99)</f>
        <v>25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23</v>
      </c>
      <c r="C101" s="1">
        <v>0</v>
      </c>
      <c r="D101" s="27">
        <f t="shared" ref="D101" si="102">D100-B101</f>
        <v>131</v>
      </c>
      <c r="E101" s="1">
        <f t="shared" ref="E101:E102" si="103">IF(D101&gt;0,D100-B101,0)</f>
        <v>131</v>
      </c>
      <c r="F101" s="1">
        <f t="shared" ref="F101" si="104">IF(D101&gt;=0,B101,E100)</f>
        <v>23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1</v>
      </c>
      <c r="C102" s="1">
        <v>0</v>
      </c>
      <c r="D102" s="27">
        <f t="shared" si="64"/>
        <v>130</v>
      </c>
      <c r="E102" s="1">
        <f t="shared" si="103"/>
        <v>130</v>
      </c>
      <c r="F102" s="1">
        <f t="shared" si="73"/>
        <v>1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32</v>
      </c>
      <c r="C103" s="1">
        <v>0</v>
      </c>
      <c r="D103" s="27">
        <f t="shared" si="64"/>
        <v>98</v>
      </c>
      <c r="E103" s="1">
        <f t="shared" si="72"/>
        <v>98</v>
      </c>
      <c r="F103" s="1">
        <f t="shared" si="73"/>
        <v>32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15</v>
      </c>
      <c r="C104" s="1">
        <v>0</v>
      </c>
      <c r="D104" s="27">
        <f t="shared" si="64"/>
        <v>83</v>
      </c>
      <c r="E104" s="1">
        <f t="shared" si="72"/>
        <v>83</v>
      </c>
      <c r="F104" s="1">
        <f t="shared" si="73"/>
        <v>15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27</v>
      </c>
      <c r="C105" s="1">
        <v>0</v>
      </c>
      <c r="D105" s="27">
        <f t="shared" si="64"/>
        <v>56</v>
      </c>
      <c r="E105" s="1">
        <f t="shared" si="72"/>
        <v>56</v>
      </c>
      <c r="F105" s="1">
        <f t="shared" si="73"/>
        <v>27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38</v>
      </c>
      <c r="C106" s="1">
        <v>0</v>
      </c>
      <c r="D106" s="27">
        <f t="shared" si="64"/>
        <v>18</v>
      </c>
      <c r="E106" s="1">
        <f t="shared" si="72"/>
        <v>18</v>
      </c>
      <c r="F106" s="1">
        <f t="shared" si="73"/>
        <v>38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15</v>
      </c>
      <c r="C107" s="3">
        <f t="shared" ref="C107" si="106">$L$3-D105</f>
        <v>144</v>
      </c>
      <c r="D107" s="27">
        <f t="shared" ref="D107" si="107">D106-B107+C107</f>
        <v>147</v>
      </c>
      <c r="E107" s="3">
        <f t="shared" ref="E107" si="108">IF(D107&gt;0,D106-B107+C107,0)</f>
        <v>147</v>
      </c>
      <c r="F107" s="1">
        <f t="shared" ref="F107" si="109">IF(E105-B106-B107&gt;=0,B107,E106)</f>
        <v>15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3</v>
      </c>
      <c r="C108" s="1">
        <v>0</v>
      </c>
      <c r="D108" s="27">
        <f t="shared" ref="D108" si="110">D107-B108</f>
        <v>144</v>
      </c>
      <c r="E108" s="1">
        <f t="shared" ref="E108:E109" si="111">IF(D108&gt;0,D107-B108,0)</f>
        <v>144</v>
      </c>
      <c r="F108" s="1">
        <f t="shared" ref="F108" si="112">IF(D108&gt;=0,B108,E107)</f>
        <v>3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19</v>
      </c>
      <c r="C109" s="1">
        <v>0</v>
      </c>
      <c r="D109" s="27">
        <f t="shared" si="64"/>
        <v>125</v>
      </c>
      <c r="E109" s="1">
        <f t="shared" si="111"/>
        <v>125</v>
      </c>
      <c r="F109" s="1">
        <f t="shared" si="73"/>
        <v>19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17</v>
      </c>
      <c r="C110" s="1">
        <v>0</v>
      </c>
      <c r="D110" s="27">
        <f t="shared" si="64"/>
        <v>108</v>
      </c>
      <c r="E110" s="1">
        <f t="shared" si="72"/>
        <v>108</v>
      </c>
      <c r="F110" s="1">
        <f t="shared" si="73"/>
        <v>17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20</v>
      </c>
      <c r="C111" s="1">
        <v>0</v>
      </c>
      <c r="D111" s="27">
        <f t="shared" si="64"/>
        <v>88</v>
      </c>
      <c r="E111" s="1">
        <f t="shared" si="72"/>
        <v>88</v>
      </c>
      <c r="F111" s="1">
        <f t="shared" si="73"/>
        <v>20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22</v>
      </c>
      <c r="C112" s="1">
        <v>0</v>
      </c>
      <c r="D112" s="27">
        <f t="shared" si="64"/>
        <v>66</v>
      </c>
      <c r="E112" s="1">
        <f t="shared" si="72"/>
        <v>66</v>
      </c>
      <c r="F112" s="1">
        <f t="shared" si="73"/>
        <v>22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29</v>
      </c>
      <c r="C113" s="1">
        <v>0</v>
      </c>
      <c r="D113" s="27">
        <f t="shared" si="64"/>
        <v>37</v>
      </c>
      <c r="E113" s="1">
        <f t="shared" si="72"/>
        <v>37</v>
      </c>
      <c r="F113" s="1">
        <f t="shared" si="73"/>
        <v>29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8</v>
      </c>
      <c r="C114" s="3">
        <f t="shared" ref="C114" si="113">$L$3-D112</f>
        <v>134</v>
      </c>
      <c r="D114" s="27">
        <f t="shared" ref="D114" si="114">D113-B114+C114</f>
        <v>163</v>
      </c>
      <c r="E114" s="3">
        <f t="shared" ref="E114" si="115">IF(D114&gt;0,D113-B114+C114,0)</f>
        <v>163</v>
      </c>
      <c r="F114" s="1">
        <f t="shared" ref="F114" si="116">IF(E112-B113-B114&gt;=0,B114,E113)</f>
        <v>8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16</v>
      </c>
      <c r="C115" s="1">
        <v>0</v>
      </c>
      <c r="D115" s="27">
        <f t="shared" ref="D115" si="117">D114-B115</f>
        <v>147</v>
      </c>
      <c r="E115" s="1">
        <f t="shared" ref="E115:E116" si="118">IF(D115&gt;0,D114-B115,0)</f>
        <v>147</v>
      </c>
      <c r="F115" s="1">
        <f t="shared" ref="F115" si="119">IF(D115&gt;=0,B115,E114)</f>
        <v>16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24</v>
      </c>
      <c r="C116" s="1">
        <v>0</v>
      </c>
      <c r="D116" s="27">
        <f t="shared" si="64"/>
        <v>123</v>
      </c>
      <c r="E116" s="1">
        <f t="shared" si="118"/>
        <v>123</v>
      </c>
      <c r="F116" s="1">
        <f t="shared" si="73"/>
        <v>24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8</v>
      </c>
      <c r="C117" s="1">
        <v>0</v>
      </c>
      <c r="D117" s="27">
        <f t="shared" si="64"/>
        <v>115</v>
      </c>
      <c r="E117" s="1">
        <f t="shared" si="72"/>
        <v>115</v>
      </c>
      <c r="F117" s="1">
        <f t="shared" si="73"/>
        <v>8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28</v>
      </c>
      <c r="C118" s="1">
        <v>0</v>
      </c>
      <c r="D118" s="27">
        <f t="shared" si="64"/>
        <v>87</v>
      </c>
      <c r="E118" s="1">
        <f t="shared" si="72"/>
        <v>87</v>
      </c>
      <c r="F118" s="1">
        <f t="shared" si="73"/>
        <v>28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18</v>
      </c>
      <c r="C119" s="1">
        <v>0</v>
      </c>
      <c r="D119" s="27">
        <f t="shared" si="64"/>
        <v>69</v>
      </c>
      <c r="E119" s="1">
        <f t="shared" si="72"/>
        <v>69</v>
      </c>
      <c r="F119" s="1">
        <f t="shared" si="73"/>
        <v>18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18</v>
      </c>
      <c r="C120" s="1">
        <v>0</v>
      </c>
      <c r="D120" s="27">
        <f t="shared" si="64"/>
        <v>51</v>
      </c>
      <c r="E120" s="1">
        <f t="shared" si="72"/>
        <v>51</v>
      </c>
      <c r="F120" s="1">
        <f t="shared" si="73"/>
        <v>18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19</v>
      </c>
      <c r="C121" s="3">
        <f t="shared" ref="C121" si="121">$L$3-D119</f>
        <v>131</v>
      </c>
      <c r="D121" s="27">
        <f t="shared" ref="D121" si="122">D120-B121+C121</f>
        <v>163</v>
      </c>
      <c r="E121" s="3">
        <f t="shared" ref="E121" si="123">IF(D121&gt;0,D120-B121+C121,0)</f>
        <v>163</v>
      </c>
      <c r="F121" s="1">
        <f t="shared" ref="F121" si="124">IF(E119-B120-B121&gt;=0,B121,E120)</f>
        <v>19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14</v>
      </c>
      <c r="C122" s="1">
        <v>0</v>
      </c>
      <c r="D122" s="27">
        <f t="shared" ref="D122" si="125">D121-B122</f>
        <v>149</v>
      </c>
      <c r="E122" s="1">
        <f t="shared" ref="E122:E123" si="126">IF(D122&gt;0,D121-B122,0)</f>
        <v>149</v>
      </c>
      <c r="F122" s="1">
        <f t="shared" ref="F122" si="127">IF(D122&gt;=0,B122,E121)</f>
        <v>14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16</v>
      </c>
      <c r="C123" s="1">
        <v>0</v>
      </c>
      <c r="D123" s="27">
        <f t="shared" si="64"/>
        <v>133</v>
      </c>
      <c r="E123" s="1">
        <f t="shared" si="126"/>
        <v>133</v>
      </c>
      <c r="F123" s="1">
        <f t="shared" si="73"/>
        <v>16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24</v>
      </c>
      <c r="C124" s="1">
        <v>0</v>
      </c>
      <c r="D124" s="27">
        <f t="shared" si="64"/>
        <v>109</v>
      </c>
      <c r="E124" s="1">
        <f t="shared" si="72"/>
        <v>109</v>
      </c>
      <c r="F124" s="1">
        <f t="shared" si="73"/>
        <v>24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12</v>
      </c>
      <c r="C125" s="1">
        <v>0</v>
      </c>
      <c r="D125" s="27">
        <f t="shared" si="64"/>
        <v>97</v>
      </c>
      <c r="E125" s="1">
        <f t="shared" si="72"/>
        <v>97</v>
      </c>
      <c r="F125" s="1">
        <f t="shared" si="73"/>
        <v>12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26</v>
      </c>
      <c r="C126" s="1">
        <v>0</v>
      </c>
      <c r="D126" s="27">
        <f t="shared" si="64"/>
        <v>71</v>
      </c>
      <c r="E126" s="1">
        <f t="shared" si="72"/>
        <v>71</v>
      </c>
      <c r="F126" s="1">
        <f t="shared" si="73"/>
        <v>26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26</v>
      </c>
      <c r="C127" s="1">
        <v>0</v>
      </c>
      <c r="D127" s="27">
        <f t="shared" si="64"/>
        <v>45</v>
      </c>
      <c r="E127" s="1">
        <f t="shared" si="72"/>
        <v>45</v>
      </c>
      <c r="F127" s="1">
        <f t="shared" si="73"/>
        <v>26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33</v>
      </c>
      <c r="C128" s="3">
        <f t="shared" ref="C128" si="129">$L$3-D126</f>
        <v>129</v>
      </c>
      <c r="D128" s="27">
        <f t="shared" ref="D128" si="130">D127-B128+C128</f>
        <v>141</v>
      </c>
      <c r="E128" s="3">
        <f t="shared" ref="E128" si="131">IF(D128&gt;0,D127-B128+C128,0)</f>
        <v>141</v>
      </c>
      <c r="F128" s="1">
        <f t="shared" ref="F128" si="132">IF(E126-B127-B128&gt;=0,B128,E127)</f>
        <v>33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24</v>
      </c>
      <c r="C129" s="1">
        <v>0</v>
      </c>
      <c r="D129" s="27">
        <f t="shared" ref="D129" si="133">D128-B129</f>
        <v>117</v>
      </c>
      <c r="E129" s="1">
        <f t="shared" ref="E129:E130" si="134">IF(D129&gt;0,D128-B129,0)</f>
        <v>117</v>
      </c>
      <c r="F129" s="1">
        <f t="shared" ref="F129" si="135">IF(D129&gt;=0,B129,E128)</f>
        <v>24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33</v>
      </c>
      <c r="C130" s="1">
        <v>0</v>
      </c>
      <c r="D130" s="27">
        <f t="shared" si="64"/>
        <v>84</v>
      </c>
      <c r="E130" s="1">
        <f t="shared" si="134"/>
        <v>84</v>
      </c>
      <c r="F130" s="1">
        <f t="shared" si="73"/>
        <v>33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7</v>
      </c>
      <c r="C131" s="1">
        <v>0</v>
      </c>
      <c r="D131" s="27">
        <f t="shared" si="64"/>
        <v>77</v>
      </c>
      <c r="E131" s="1">
        <f t="shared" si="72"/>
        <v>77</v>
      </c>
      <c r="F131" s="1">
        <f t="shared" si="73"/>
        <v>7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25</v>
      </c>
      <c r="C132" s="1">
        <v>0</v>
      </c>
      <c r="D132" s="27">
        <f t="shared" ref="D132:D195" si="136">D131-B132</f>
        <v>52</v>
      </c>
      <c r="E132" s="1">
        <f t="shared" si="72"/>
        <v>52</v>
      </c>
      <c r="F132" s="1">
        <f t="shared" si="73"/>
        <v>25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17</v>
      </c>
      <c r="C133" s="1">
        <v>0</v>
      </c>
      <c r="D133" s="27">
        <f t="shared" si="136"/>
        <v>35</v>
      </c>
      <c r="E133" s="1">
        <f t="shared" si="72"/>
        <v>35</v>
      </c>
      <c r="F133" s="1">
        <f t="shared" si="73"/>
        <v>17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17</v>
      </c>
      <c r="C134" s="1">
        <v>0</v>
      </c>
      <c r="D134" s="27">
        <f t="shared" si="136"/>
        <v>18</v>
      </c>
      <c r="E134" s="1">
        <f t="shared" si="72"/>
        <v>18</v>
      </c>
      <c r="F134" s="1">
        <f t="shared" si="73"/>
        <v>17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20</v>
      </c>
      <c r="C135" s="3">
        <f t="shared" ref="C135" si="139">$L$3-D133</f>
        <v>165</v>
      </c>
      <c r="D135" s="27">
        <f t="shared" ref="D135" si="140">D134-B135+C135</f>
        <v>163</v>
      </c>
      <c r="E135" s="3">
        <f t="shared" ref="E135" si="141">IF(D135&gt;0,D134-B135+C135,0)</f>
        <v>163</v>
      </c>
      <c r="F135" s="1">
        <f t="shared" ref="F135" si="142">IF(E133-B134-B135&gt;=0,B135,E134)</f>
        <v>18</v>
      </c>
      <c r="G135" s="1">
        <f t="shared" si="137"/>
        <v>2</v>
      </c>
      <c r="H135" s="1">
        <f t="shared" si="138"/>
        <v>1</v>
      </c>
      <c r="I135" s="1">
        <f t="shared" si="128"/>
        <v>1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14</v>
      </c>
      <c r="C136" s="1">
        <v>0</v>
      </c>
      <c r="D136" s="27">
        <f t="shared" ref="D136" si="143">D135-B136</f>
        <v>149</v>
      </c>
      <c r="E136" s="1">
        <f t="shared" ref="E136:E197" si="144">IF(D136&gt;0,D135-B136,0)</f>
        <v>149</v>
      </c>
      <c r="F136" s="1">
        <f t="shared" ref="F136:F197" si="145">IF(D136&gt;=0,B136,E135)</f>
        <v>14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25</v>
      </c>
      <c r="C137" s="1">
        <v>0</v>
      </c>
      <c r="D137" s="27">
        <f t="shared" si="136"/>
        <v>124</v>
      </c>
      <c r="E137" s="1">
        <f t="shared" si="144"/>
        <v>124</v>
      </c>
      <c r="F137" s="1">
        <f t="shared" si="145"/>
        <v>25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19</v>
      </c>
      <c r="C138" s="1">
        <v>0</v>
      </c>
      <c r="D138" s="27">
        <f t="shared" si="136"/>
        <v>105</v>
      </c>
      <c r="E138" s="1">
        <f t="shared" si="144"/>
        <v>105</v>
      </c>
      <c r="F138" s="1">
        <f t="shared" si="145"/>
        <v>19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18</v>
      </c>
      <c r="C139" s="1">
        <v>0</v>
      </c>
      <c r="D139" s="27">
        <f t="shared" si="136"/>
        <v>87</v>
      </c>
      <c r="E139" s="1">
        <f t="shared" si="144"/>
        <v>87</v>
      </c>
      <c r="F139" s="1">
        <f t="shared" si="145"/>
        <v>18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22</v>
      </c>
      <c r="C140" s="1">
        <v>0</v>
      </c>
      <c r="D140" s="27">
        <f t="shared" si="136"/>
        <v>65</v>
      </c>
      <c r="E140" s="1">
        <f t="shared" si="144"/>
        <v>65</v>
      </c>
      <c r="F140" s="1">
        <f t="shared" si="145"/>
        <v>22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13</v>
      </c>
      <c r="C141" s="1">
        <v>0</v>
      </c>
      <c r="D141" s="27">
        <f t="shared" si="136"/>
        <v>52</v>
      </c>
      <c r="E141" s="1">
        <f t="shared" si="144"/>
        <v>52</v>
      </c>
      <c r="F141" s="1">
        <f t="shared" si="145"/>
        <v>13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8</v>
      </c>
      <c r="C142" s="3">
        <f t="shared" ref="C142" si="147">$L$3-D140</f>
        <v>135</v>
      </c>
      <c r="D142" s="27">
        <f t="shared" ref="D142" si="148">D141-B142+C142</f>
        <v>179</v>
      </c>
      <c r="E142" s="3">
        <f t="shared" ref="E142" si="149">IF(D142&gt;0,D141-B142+C142,0)</f>
        <v>179</v>
      </c>
      <c r="F142" s="1">
        <f t="shared" ref="F142" si="150">IF(E140-B141-B142&gt;=0,B142,E141)</f>
        <v>8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6</v>
      </c>
      <c r="C143" s="1">
        <v>0</v>
      </c>
      <c r="D143" s="27">
        <f t="shared" ref="D143" si="151">D142-B143</f>
        <v>173</v>
      </c>
      <c r="E143" s="1">
        <f t="shared" ref="E143:E144" si="152">IF(D143&gt;0,D142-B143,0)</f>
        <v>173</v>
      </c>
      <c r="F143" s="1">
        <f t="shared" ref="F143" si="153">IF(D143&gt;=0,B143,E142)</f>
        <v>6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21</v>
      </c>
      <c r="C144" s="1">
        <v>0</v>
      </c>
      <c r="D144" s="27">
        <f t="shared" si="136"/>
        <v>152</v>
      </c>
      <c r="E144" s="1">
        <f t="shared" si="152"/>
        <v>152</v>
      </c>
      <c r="F144" s="1">
        <f t="shared" si="145"/>
        <v>21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26</v>
      </c>
      <c r="C145" s="1">
        <v>0</v>
      </c>
      <c r="D145" s="27">
        <f t="shared" si="136"/>
        <v>126</v>
      </c>
      <c r="E145" s="1">
        <f t="shared" si="144"/>
        <v>126</v>
      </c>
      <c r="F145" s="1">
        <f t="shared" si="145"/>
        <v>26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14</v>
      </c>
      <c r="C146" s="1">
        <v>0</v>
      </c>
      <c r="D146" s="27">
        <f t="shared" si="136"/>
        <v>112</v>
      </c>
      <c r="E146" s="1">
        <f t="shared" si="144"/>
        <v>112</v>
      </c>
      <c r="F146" s="1">
        <f t="shared" si="145"/>
        <v>14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32</v>
      </c>
      <c r="C147" s="1">
        <v>0</v>
      </c>
      <c r="D147" s="27">
        <f t="shared" si="136"/>
        <v>80</v>
      </c>
      <c r="E147" s="1">
        <f t="shared" si="144"/>
        <v>80</v>
      </c>
      <c r="F147" s="1">
        <f t="shared" si="145"/>
        <v>32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3</v>
      </c>
      <c r="C148" s="1">
        <v>0</v>
      </c>
      <c r="D148" s="27">
        <f t="shared" si="136"/>
        <v>77</v>
      </c>
      <c r="E148" s="1">
        <f t="shared" si="144"/>
        <v>77</v>
      </c>
      <c r="F148" s="1">
        <f t="shared" si="145"/>
        <v>3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16</v>
      </c>
      <c r="C149" s="3">
        <f t="shared" ref="C149" si="155">$L$3-D147</f>
        <v>120</v>
      </c>
      <c r="D149" s="27">
        <f t="shared" ref="D149" si="156">D148-B149+C149</f>
        <v>181</v>
      </c>
      <c r="E149" s="3">
        <f t="shared" ref="E149" si="157">IF(D149&gt;0,D148-B149+C149,0)</f>
        <v>181</v>
      </c>
      <c r="F149" s="1">
        <f t="shared" ref="F149" si="158">IF(E147-B148-B149&gt;=0,B149,E148)</f>
        <v>16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22</v>
      </c>
      <c r="C150" s="1">
        <v>0</v>
      </c>
      <c r="D150" s="27">
        <f t="shared" ref="D150" si="159">D149-B150</f>
        <v>159</v>
      </c>
      <c r="E150" s="1">
        <f t="shared" ref="E150:E151" si="160">IF(D150&gt;0,D149-B150,0)</f>
        <v>159</v>
      </c>
      <c r="F150" s="1">
        <f t="shared" ref="F150" si="161">IF(D150&gt;=0,B150,E149)</f>
        <v>22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26</v>
      </c>
      <c r="C151" s="1">
        <v>0</v>
      </c>
      <c r="D151" s="27">
        <f t="shared" si="136"/>
        <v>133</v>
      </c>
      <c r="E151" s="1">
        <f t="shared" si="160"/>
        <v>133</v>
      </c>
      <c r="F151" s="1">
        <f t="shared" si="145"/>
        <v>26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24</v>
      </c>
      <c r="C152" s="1">
        <v>0</v>
      </c>
      <c r="D152" s="27">
        <f t="shared" si="136"/>
        <v>109</v>
      </c>
      <c r="E152" s="1">
        <f t="shared" si="144"/>
        <v>109</v>
      </c>
      <c r="F152" s="1">
        <f t="shared" si="145"/>
        <v>24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26</v>
      </c>
      <c r="C153" s="1">
        <v>0</v>
      </c>
      <c r="D153" s="27">
        <f t="shared" si="136"/>
        <v>83</v>
      </c>
      <c r="E153" s="1">
        <f t="shared" si="144"/>
        <v>83</v>
      </c>
      <c r="F153" s="1">
        <f t="shared" si="145"/>
        <v>26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20</v>
      </c>
      <c r="C154" s="1">
        <v>0</v>
      </c>
      <c r="D154" s="27">
        <f t="shared" si="136"/>
        <v>63</v>
      </c>
      <c r="E154" s="1">
        <f t="shared" si="144"/>
        <v>63</v>
      </c>
      <c r="F154" s="1">
        <f t="shared" si="145"/>
        <v>20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14</v>
      </c>
      <c r="C155" s="1">
        <v>0</v>
      </c>
      <c r="D155" s="27">
        <f t="shared" si="136"/>
        <v>49</v>
      </c>
      <c r="E155" s="1">
        <f t="shared" si="144"/>
        <v>49</v>
      </c>
      <c r="F155" s="1">
        <f t="shared" si="145"/>
        <v>14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23</v>
      </c>
      <c r="C156" s="3">
        <f t="shared" ref="C156" si="162">$L$3-D154</f>
        <v>137</v>
      </c>
      <c r="D156" s="27">
        <f t="shared" ref="D156" si="163">D155-B156+C156</f>
        <v>163</v>
      </c>
      <c r="E156" s="3">
        <f t="shared" ref="E156" si="164">IF(D156&gt;0,D155-B156+C156,0)</f>
        <v>163</v>
      </c>
      <c r="F156" s="1">
        <f t="shared" ref="F156" si="165">IF(E154-B155-B156&gt;=0,B156,E155)</f>
        <v>23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22</v>
      </c>
      <c r="C157" s="1">
        <v>0</v>
      </c>
      <c r="D157" s="27">
        <f t="shared" ref="D157" si="167">D156-B157</f>
        <v>141</v>
      </c>
      <c r="E157" s="1">
        <f t="shared" ref="E157:E158" si="168">IF(D157&gt;0,D156-B157,0)</f>
        <v>141</v>
      </c>
      <c r="F157" s="1">
        <f t="shared" ref="F157" si="169">IF(D157&gt;=0,B157,E156)</f>
        <v>22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19</v>
      </c>
      <c r="C158" s="1">
        <v>0</v>
      </c>
      <c r="D158" s="27">
        <f t="shared" si="136"/>
        <v>122</v>
      </c>
      <c r="E158" s="1">
        <f t="shared" si="168"/>
        <v>122</v>
      </c>
      <c r="F158" s="1">
        <f t="shared" si="145"/>
        <v>19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25</v>
      </c>
      <c r="C159" s="1">
        <v>0</v>
      </c>
      <c r="D159" s="27">
        <f t="shared" si="136"/>
        <v>97</v>
      </c>
      <c r="E159" s="1">
        <f t="shared" si="144"/>
        <v>97</v>
      </c>
      <c r="F159" s="1">
        <f t="shared" si="145"/>
        <v>25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25</v>
      </c>
      <c r="C160" s="1">
        <v>0</v>
      </c>
      <c r="D160" s="27">
        <f t="shared" si="136"/>
        <v>72</v>
      </c>
      <c r="E160" s="1">
        <f t="shared" si="144"/>
        <v>72</v>
      </c>
      <c r="F160" s="1">
        <f t="shared" si="145"/>
        <v>25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16</v>
      </c>
      <c r="C161" s="1">
        <v>0</v>
      </c>
      <c r="D161" s="27">
        <f t="shared" si="136"/>
        <v>56</v>
      </c>
      <c r="E161" s="1">
        <f t="shared" si="144"/>
        <v>56</v>
      </c>
      <c r="F161" s="1">
        <f t="shared" si="145"/>
        <v>16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29</v>
      </c>
      <c r="C162" s="1">
        <v>0</v>
      </c>
      <c r="D162" s="27">
        <f t="shared" si="136"/>
        <v>27</v>
      </c>
      <c r="E162" s="1">
        <f t="shared" si="144"/>
        <v>27</v>
      </c>
      <c r="F162" s="1">
        <f t="shared" si="145"/>
        <v>29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18</v>
      </c>
      <c r="C163" s="3">
        <f t="shared" ref="C163" si="170">$L$3-D161</f>
        <v>144</v>
      </c>
      <c r="D163" s="27">
        <f t="shared" ref="D163" si="171">D162-B163+C163</f>
        <v>153</v>
      </c>
      <c r="E163" s="3">
        <f t="shared" ref="E163" si="172">IF(D163&gt;0,D162-B163+C163,0)</f>
        <v>153</v>
      </c>
      <c r="F163" s="1">
        <f t="shared" ref="F163" si="173">IF(E161-B162-B163&gt;=0,B163,E162)</f>
        <v>18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24</v>
      </c>
      <c r="C164" s="1">
        <v>0</v>
      </c>
      <c r="D164" s="27">
        <f t="shared" ref="D164" si="174">D163-B164</f>
        <v>129</v>
      </c>
      <c r="E164" s="1">
        <f t="shared" ref="E164:E165" si="175">IF(D164&gt;0,D163-B164,0)</f>
        <v>129</v>
      </c>
      <c r="F164" s="1">
        <f t="shared" ref="F164" si="176">IF(D164&gt;=0,B164,E163)</f>
        <v>24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29</v>
      </c>
      <c r="C165" s="1">
        <v>0</v>
      </c>
      <c r="D165" s="27">
        <f t="shared" si="136"/>
        <v>100</v>
      </c>
      <c r="E165" s="1">
        <f t="shared" si="175"/>
        <v>100</v>
      </c>
      <c r="F165" s="1">
        <f t="shared" si="145"/>
        <v>29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19</v>
      </c>
      <c r="C166" s="1">
        <v>0</v>
      </c>
      <c r="D166" s="27">
        <f t="shared" si="136"/>
        <v>81</v>
      </c>
      <c r="E166" s="1">
        <f t="shared" si="144"/>
        <v>81</v>
      </c>
      <c r="F166" s="1">
        <f t="shared" si="145"/>
        <v>19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28</v>
      </c>
      <c r="C167" s="1">
        <v>0</v>
      </c>
      <c r="D167" s="27">
        <f t="shared" si="136"/>
        <v>53</v>
      </c>
      <c r="E167" s="1">
        <f t="shared" si="144"/>
        <v>53</v>
      </c>
      <c r="F167" s="1">
        <f t="shared" si="145"/>
        <v>28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7</v>
      </c>
      <c r="C168" s="1">
        <v>0</v>
      </c>
      <c r="D168" s="27">
        <f t="shared" si="136"/>
        <v>46</v>
      </c>
      <c r="E168" s="1">
        <f t="shared" si="144"/>
        <v>46</v>
      </c>
      <c r="F168" s="1">
        <f t="shared" si="145"/>
        <v>7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15</v>
      </c>
      <c r="C169" s="1">
        <v>0</v>
      </c>
      <c r="D169" s="27">
        <f t="shared" si="136"/>
        <v>31</v>
      </c>
      <c r="E169" s="1">
        <f t="shared" si="144"/>
        <v>31</v>
      </c>
      <c r="F169" s="1">
        <f t="shared" si="145"/>
        <v>15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12</v>
      </c>
      <c r="C170" s="3">
        <f t="shared" ref="C170" si="178">$L$3-D168</f>
        <v>154</v>
      </c>
      <c r="D170" s="27">
        <f t="shared" ref="D170" si="179">D169-B170+C170</f>
        <v>173</v>
      </c>
      <c r="E170" s="3">
        <f t="shared" ref="E170" si="180">IF(D170&gt;0,D169-B170+C170,0)</f>
        <v>173</v>
      </c>
      <c r="F170" s="1">
        <f t="shared" ref="F170" si="181">IF(E168-B169-B170&gt;=0,B170,E169)</f>
        <v>12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6</v>
      </c>
      <c r="C171" s="1">
        <v>0</v>
      </c>
      <c r="D171" s="27">
        <f t="shared" ref="D171" si="182">D170-B171</f>
        <v>167</v>
      </c>
      <c r="E171" s="1">
        <f t="shared" ref="E171:E172" si="183">IF(D171&gt;0,D170-B171,0)</f>
        <v>167</v>
      </c>
      <c r="F171" s="1">
        <f t="shared" ref="F171" si="184">IF(D171&gt;=0,B171,E170)</f>
        <v>6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11</v>
      </c>
      <c r="C172" s="1">
        <v>0</v>
      </c>
      <c r="D172" s="27">
        <f t="shared" si="136"/>
        <v>156</v>
      </c>
      <c r="E172" s="1">
        <f t="shared" si="183"/>
        <v>156</v>
      </c>
      <c r="F172" s="1">
        <f t="shared" si="145"/>
        <v>11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17</v>
      </c>
      <c r="C173" s="1">
        <v>0</v>
      </c>
      <c r="D173" s="27">
        <f t="shared" si="136"/>
        <v>139</v>
      </c>
      <c r="E173" s="1">
        <f t="shared" si="144"/>
        <v>139</v>
      </c>
      <c r="F173" s="1">
        <f t="shared" si="145"/>
        <v>17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20</v>
      </c>
      <c r="C174" s="1">
        <v>0</v>
      </c>
      <c r="D174" s="27">
        <f t="shared" si="136"/>
        <v>119</v>
      </c>
      <c r="E174" s="1">
        <f t="shared" si="144"/>
        <v>119</v>
      </c>
      <c r="F174" s="1">
        <f t="shared" si="145"/>
        <v>20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16</v>
      </c>
      <c r="C175" s="1">
        <v>0</v>
      </c>
      <c r="D175" s="27">
        <f t="shared" si="136"/>
        <v>103</v>
      </c>
      <c r="E175" s="1">
        <f t="shared" si="144"/>
        <v>103</v>
      </c>
      <c r="F175" s="1">
        <f t="shared" si="145"/>
        <v>16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13</v>
      </c>
      <c r="C176" s="1">
        <v>0</v>
      </c>
      <c r="D176" s="27">
        <f t="shared" si="136"/>
        <v>90</v>
      </c>
      <c r="E176" s="1">
        <f t="shared" si="144"/>
        <v>90</v>
      </c>
      <c r="F176" s="1">
        <f t="shared" si="145"/>
        <v>13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25</v>
      </c>
      <c r="C177" s="3">
        <f t="shared" ref="C177" si="185">$L$3-D175</f>
        <v>97</v>
      </c>
      <c r="D177" s="27">
        <f t="shared" ref="D177" si="186">D176-B177+C177</f>
        <v>162</v>
      </c>
      <c r="E177" s="3">
        <f t="shared" ref="E177" si="187">IF(D177&gt;0,D176-B177+C177,0)</f>
        <v>162</v>
      </c>
      <c r="F177" s="1">
        <f t="shared" ref="F177" si="188">IF(E175-B176-B177&gt;=0,B177,E176)</f>
        <v>25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26</v>
      </c>
      <c r="C178" s="1">
        <v>0</v>
      </c>
      <c r="D178" s="27">
        <f t="shared" ref="D178" si="190">D177-B178</f>
        <v>136</v>
      </c>
      <c r="E178" s="1">
        <f t="shared" ref="E178:E179" si="191">IF(D178&gt;0,D177-B178,0)</f>
        <v>136</v>
      </c>
      <c r="F178" s="1">
        <f t="shared" ref="F178" si="192">IF(D178&gt;=0,B178,E177)</f>
        <v>26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9</v>
      </c>
      <c r="C179" s="1">
        <v>0</v>
      </c>
      <c r="D179" s="27">
        <f t="shared" si="136"/>
        <v>127</v>
      </c>
      <c r="E179" s="1">
        <f t="shared" si="191"/>
        <v>127</v>
      </c>
      <c r="F179" s="1">
        <f t="shared" si="145"/>
        <v>9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13</v>
      </c>
      <c r="C180" s="1">
        <v>0</v>
      </c>
      <c r="D180" s="27">
        <f t="shared" si="136"/>
        <v>114</v>
      </c>
      <c r="E180" s="1">
        <f t="shared" si="144"/>
        <v>114</v>
      </c>
      <c r="F180" s="1">
        <f t="shared" si="145"/>
        <v>13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15</v>
      </c>
      <c r="C181" s="1">
        <v>0</v>
      </c>
      <c r="D181" s="27">
        <f t="shared" si="136"/>
        <v>99</v>
      </c>
      <c r="E181" s="1">
        <f t="shared" si="144"/>
        <v>99</v>
      </c>
      <c r="F181" s="1">
        <f t="shared" si="145"/>
        <v>15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15</v>
      </c>
      <c r="C182" s="1">
        <v>0</v>
      </c>
      <c r="D182" s="27">
        <f t="shared" si="136"/>
        <v>84</v>
      </c>
      <c r="E182" s="1">
        <f t="shared" si="144"/>
        <v>84</v>
      </c>
      <c r="F182" s="1">
        <f t="shared" si="145"/>
        <v>15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4</v>
      </c>
      <c r="C183" s="1">
        <v>0</v>
      </c>
      <c r="D183" s="27">
        <f t="shared" si="136"/>
        <v>80</v>
      </c>
      <c r="E183" s="1">
        <f t="shared" si="144"/>
        <v>80</v>
      </c>
      <c r="F183" s="1">
        <f t="shared" si="145"/>
        <v>4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31</v>
      </c>
      <c r="C184" s="3">
        <f t="shared" ref="C184" si="193">$L$3-D182</f>
        <v>116</v>
      </c>
      <c r="D184" s="27">
        <f t="shared" ref="D184" si="194">D183-B184+C184</f>
        <v>165</v>
      </c>
      <c r="E184" s="3">
        <f t="shared" ref="E184" si="195">IF(D184&gt;0,D183-B184+C184,0)</f>
        <v>165</v>
      </c>
      <c r="F184" s="1">
        <f t="shared" ref="F184" si="196">IF(E182-B183-B184&gt;=0,B184,E183)</f>
        <v>31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13</v>
      </c>
      <c r="C185" s="1">
        <v>0</v>
      </c>
      <c r="D185" s="27">
        <f t="shared" ref="D185" si="197">D184-B185</f>
        <v>152</v>
      </c>
      <c r="E185" s="1">
        <f t="shared" ref="E185:E186" si="198">IF(D185&gt;0,D184-B185,0)</f>
        <v>152</v>
      </c>
      <c r="F185" s="1">
        <f t="shared" ref="F185" si="199">IF(D185&gt;=0,B185,E184)</f>
        <v>13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33</v>
      </c>
      <c r="C186" s="1">
        <v>0</v>
      </c>
      <c r="D186" s="27">
        <f t="shared" si="136"/>
        <v>119</v>
      </c>
      <c r="E186" s="1">
        <f t="shared" si="198"/>
        <v>119</v>
      </c>
      <c r="F186" s="1">
        <f t="shared" si="145"/>
        <v>33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32</v>
      </c>
      <c r="C187" s="1">
        <v>0</v>
      </c>
      <c r="D187" s="27">
        <f t="shared" si="136"/>
        <v>87</v>
      </c>
      <c r="E187" s="1">
        <f t="shared" si="144"/>
        <v>87</v>
      </c>
      <c r="F187" s="1">
        <f t="shared" si="145"/>
        <v>32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4</v>
      </c>
      <c r="C188" s="1">
        <v>0</v>
      </c>
      <c r="D188" s="27">
        <f t="shared" si="136"/>
        <v>83</v>
      </c>
      <c r="E188" s="1">
        <f t="shared" si="144"/>
        <v>83</v>
      </c>
      <c r="F188" s="1">
        <f t="shared" si="145"/>
        <v>4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31</v>
      </c>
      <c r="C189" s="1">
        <v>0</v>
      </c>
      <c r="D189" s="27">
        <f t="shared" si="136"/>
        <v>52</v>
      </c>
      <c r="E189" s="1">
        <f t="shared" si="144"/>
        <v>52</v>
      </c>
      <c r="F189" s="1">
        <f t="shared" si="145"/>
        <v>31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35</v>
      </c>
      <c r="C190" s="1">
        <v>0</v>
      </c>
      <c r="D190" s="27">
        <f t="shared" si="136"/>
        <v>17</v>
      </c>
      <c r="E190" s="1">
        <f t="shared" si="144"/>
        <v>17</v>
      </c>
      <c r="F190" s="1">
        <f t="shared" si="145"/>
        <v>35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11</v>
      </c>
      <c r="C191" s="3">
        <f t="shared" ref="C191" si="200">$L$3-D189</f>
        <v>148</v>
      </c>
      <c r="D191" s="27">
        <f t="shared" ref="D191" si="201">D190-B191+C191</f>
        <v>154</v>
      </c>
      <c r="E191" s="3">
        <f t="shared" ref="E191" si="202">IF(D191&gt;0,D190-B191+C191,0)</f>
        <v>154</v>
      </c>
      <c r="F191" s="1">
        <f t="shared" ref="F191" si="203">IF(E189-B190-B191&gt;=0,B191,E190)</f>
        <v>11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12</v>
      </c>
      <c r="C192" s="1">
        <v>0</v>
      </c>
      <c r="D192" s="27">
        <f t="shared" ref="D192" si="204">D191-B192</f>
        <v>142</v>
      </c>
      <c r="E192" s="1">
        <f t="shared" ref="E192:E193" si="205">IF(D192&gt;0,D191-B192,0)</f>
        <v>142</v>
      </c>
      <c r="F192" s="1">
        <f t="shared" ref="F192" si="206">IF(D192&gt;=0,B192,E191)</f>
        <v>12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20</v>
      </c>
      <c r="C193" s="1">
        <v>0</v>
      </c>
      <c r="D193" s="27">
        <f t="shared" si="136"/>
        <v>122</v>
      </c>
      <c r="E193" s="1">
        <f t="shared" si="205"/>
        <v>122</v>
      </c>
      <c r="F193" s="1">
        <f t="shared" si="145"/>
        <v>20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18</v>
      </c>
      <c r="C194" s="1">
        <v>0</v>
      </c>
      <c r="D194" s="27">
        <f t="shared" si="136"/>
        <v>104</v>
      </c>
      <c r="E194" s="1">
        <f t="shared" si="144"/>
        <v>104</v>
      </c>
      <c r="F194" s="1">
        <f t="shared" si="145"/>
        <v>18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20</v>
      </c>
      <c r="C195" s="1">
        <v>0</v>
      </c>
      <c r="D195" s="27">
        <f t="shared" si="136"/>
        <v>84</v>
      </c>
      <c r="E195" s="1">
        <f t="shared" si="144"/>
        <v>84</v>
      </c>
      <c r="F195" s="1">
        <f t="shared" si="145"/>
        <v>20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22</v>
      </c>
      <c r="C196" s="1">
        <v>0</v>
      </c>
      <c r="D196" s="27">
        <f t="shared" ref="D196:D246" si="207">D195-B196</f>
        <v>62</v>
      </c>
      <c r="E196" s="1">
        <f t="shared" si="144"/>
        <v>62</v>
      </c>
      <c r="F196" s="1">
        <f t="shared" si="145"/>
        <v>22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24</v>
      </c>
      <c r="C197" s="1">
        <v>0</v>
      </c>
      <c r="D197" s="27">
        <f t="shared" si="207"/>
        <v>38</v>
      </c>
      <c r="E197" s="1">
        <f t="shared" si="144"/>
        <v>38</v>
      </c>
      <c r="F197" s="1">
        <f t="shared" si="145"/>
        <v>24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16</v>
      </c>
      <c r="C198" s="3">
        <f t="shared" ref="C198" si="210">$L$3-D196</f>
        <v>138</v>
      </c>
      <c r="D198" s="27">
        <f t="shared" ref="D198" si="211">D197-B198+C198</f>
        <v>160</v>
      </c>
      <c r="E198" s="3">
        <f t="shared" ref="E198" si="212">IF(D198&gt;0,D197-B198+C198,0)</f>
        <v>160</v>
      </c>
      <c r="F198" s="1">
        <f t="shared" ref="F198" si="213">IF(E196-B197-B198&gt;=0,B198,E197)</f>
        <v>16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37</v>
      </c>
      <c r="C199" s="1">
        <v>0</v>
      </c>
      <c r="D199" s="27">
        <f t="shared" ref="D199" si="214">D198-B199</f>
        <v>123</v>
      </c>
      <c r="E199" s="1">
        <f t="shared" ref="E199:E246" si="215">IF(D199&gt;0,D198-B199,0)</f>
        <v>123</v>
      </c>
      <c r="F199" s="1">
        <f t="shared" ref="F199:F246" si="216">IF(D199&gt;=0,B199,E198)</f>
        <v>37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29</v>
      </c>
      <c r="C200" s="1">
        <v>0</v>
      </c>
      <c r="D200" s="27">
        <f t="shared" si="207"/>
        <v>94</v>
      </c>
      <c r="E200" s="1">
        <f t="shared" si="215"/>
        <v>94</v>
      </c>
      <c r="F200" s="1">
        <f t="shared" si="216"/>
        <v>29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28</v>
      </c>
      <c r="C201" s="1">
        <v>0</v>
      </c>
      <c r="D201" s="27">
        <f t="shared" si="207"/>
        <v>66</v>
      </c>
      <c r="E201" s="1">
        <f t="shared" si="215"/>
        <v>66</v>
      </c>
      <c r="F201" s="1">
        <f t="shared" si="216"/>
        <v>28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7</v>
      </c>
      <c r="C202" s="1">
        <v>0</v>
      </c>
      <c r="D202" s="27">
        <f t="shared" si="207"/>
        <v>59</v>
      </c>
      <c r="E202" s="1">
        <f t="shared" si="215"/>
        <v>59</v>
      </c>
      <c r="F202" s="1">
        <f t="shared" si="216"/>
        <v>7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34</v>
      </c>
      <c r="C203" s="1">
        <v>0</v>
      </c>
      <c r="D203" s="27">
        <f t="shared" si="207"/>
        <v>25</v>
      </c>
      <c r="E203" s="1">
        <f t="shared" si="215"/>
        <v>25</v>
      </c>
      <c r="F203" s="1">
        <f t="shared" si="216"/>
        <v>34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4</v>
      </c>
      <c r="C204" s="1">
        <v>0</v>
      </c>
      <c r="D204" s="27">
        <f t="shared" si="207"/>
        <v>21</v>
      </c>
      <c r="E204" s="1">
        <f t="shared" si="215"/>
        <v>21</v>
      </c>
      <c r="F204" s="1">
        <f t="shared" si="216"/>
        <v>4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23</v>
      </c>
      <c r="C205" s="3">
        <f t="shared" ref="C205" si="217">$L$3-D203</f>
        <v>175</v>
      </c>
      <c r="D205" s="27">
        <f t="shared" ref="D205" si="218">D204-B205+C205</f>
        <v>173</v>
      </c>
      <c r="E205" s="3">
        <f t="shared" ref="E205" si="219">IF(D205&gt;0,D204-B205+C205,0)</f>
        <v>173</v>
      </c>
      <c r="F205" s="1">
        <f t="shared" ref="F205" si="220">IF(E203-B204-B205&gt;=0,B205,E204)</f>
        <v>21</v>
      </c>
      <c r="G205" s="1">
        <f t="shared" si="208"/>
        <v>2</v>
      </c>
      <c r="H205" s="1">
        <f t="shared" si="209"/>
        <v>1</v>
      </c>
      <c r="I205" s="1">
        <f t="shared" si="189"/>
        <v>1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17</v>
      </c>
      <c r="C206" s="1">
        <v>0</v>
      </c>
      <c r="D206" s="27">
        <f t="shared" ref="D206" si="221">D205-B206</f>
        <v>156</v>
      </c>
      <c r="E206" s="1">
        <f t="shared" ref="E206:E207" si="222">IF(D206&gt;0,D205-B206,0)</f>
        <v>156</v>
      </c>
      <c r="F206" s="1">
        <f t="shared" ref="F206" si="223">IF(D206&gt;=0,B206,E205)</f>
        <v>17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25</v>
      </c>
      <c r="C207" s="1">
        <v>0</v>
      </c>
      <c r="D207" s="27">
        <f t="shared" si="207"/>
        <v>131</v>
      </c>
      <c r="E207" s="1">
        <f t="shared" si="222"/>
        <v>131</v>
      </c>
      <c r="F207" s="1">
        <f t="shared" si="216"/>
        <v>25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27</v>
      </c>
      <c r="C208" s="1">
        <v>0</v>
      </c>
      <c r="D208" s="27">
        <f t="shared" si="207"/>
        <v>104</v>
      </c>
      <c r="E208" s="1">
        <f t="shared" si="215"/>
        <v>104</v>
      </c>
      <c r="F208" s="1">
        <f t="shared" si="216"/>
        <v>27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12</v>
      </c>
      <c r="C209" s="1">
        <v>0</v>
      </c>
      <c r="D209" s="27">
        <f t="shared" si="207"/>
        <v>92</v>
      </c>
      <c r="E209" s="1">
        <f t="shared" si="215"/>
        <v>92</v>
      </c>
      <c r="F209" s="1">
        <f t="shared" si="216"/>
        <v>12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29</v>
      </c>
      <c r="C210" s="1">
        <v>0</v>
      </c>
      <c r="D210" s="27">
        <f t="shared" si="207"/>
        <v>63</v>
      </c>
      <c r="E210" s="1">
        <f t="shared" si="215"/>
        <v>63</v>
      </c>
      <c r="F210" s="1">
        <f t="shared" si="216"/>
        <v>29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27</v>
      </c>
      <c r="C211" s="1">
        <v>0</v>
      </c>
      <c r="D211" s="27">
        <f t="shared" si="207"/>
        <v>36</v>
      </c>
      <c r="E211" s="1">
        <f t="shared" si="215"/>
        <v>36</v>
      </c>
      <c r="F211" s="1">
        <f t="shared" si="216"/>
        <v>27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9</v>
      </c>
      <c r="C212" s="3">
        <f t="shared" ref="C212" si="224">$L$3-D210</f>
        <v>137</v>
      </c>
      <c r="D212" s="27">
        <f t="shared" ref="D212" si="225">D211-B212+C212</f>
        <v>164</v>
      </c>
      <c r="E212" s="3">
        <f t="shared" ref="E212" si="226">IF(D212&gt;0,D211-B212+C212,0)</f>
        <v>164</v>
      </c>
      <c r="F212" s="1">
        <f t="shared" ref="F212" si="227">IF(E210-B211-B212&gt;=0,B212,E211)</f>
        <v>9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23</v>
      </c>
      <c r="C213" s="1">
        <v>0</v>
      </c>
      <c r="D213" s="27">
        <f t="shared" ref="D213" si="228">D212-B213</f>
        <v>141</v>
      </c>
      <c r="E213" s="1">
        <f t="shared" ref="E213:E214" si="229">IF(D213&gt;0,D212-B213,0)</f>
        <v>141</v>
      </c>
      <c r="F213" s="1">
        <f t="shared" ref="F213" si="230">IF(D213&gt;=0,B213,E212)</f>
        <v>23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23</v>
      </c>
      <c r="C214" s="1">
        <v>0</v>
      </c>
      <c r="D214" s="27">
        <f t="shared" si="207"/>
        <v>118</v>
      </c>
      <c r="E214" s="1">
        <f t="shared" si="229"/>
        <v>118</v>
      </c>
      <c r="F214" s="1">
        <f t="shared" si="216"/>
        <v>23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32</v>
      </c>
      <c r="C215" s="1">
        <v>0</v>
      </c>
      <c r="D215" s="27">
        <f t="shared" si="207"/>
        <v>86</v>
      </c>
      <c r="E215" s="1">
        <f t="shared" si="215"/>
        <v>86</v>
      </c>
      <c r="F215" s="1">
        <f t="shared" si="216"/>
        <v>32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16</v>
      </c>
      <c r="C216" s="1">
        <v>0</v>
      </c>
      <c r="D216" s="27">
        <f t="shared" si="207"/>
        <v>70</v>
      </c>
      <c r="E216" s="1">
        <f t="shared" si="215"/>
        <v>70</v>
      </c>
      <c r="F216" s="1">
        <f t="shared" si="216"/>
        <v>16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13</v>
      </c>
      <c r="C217" s="1">
        <v>0</v>
      </c>
      <c r="D217" s="27">
        <f t="shared" si="207"/>
        <v>57</v>
      </c>
      <c r="E217" s="1">
        <f t="shared" si="215"/>
        <v>57</v>
      </c>
      <c r="F217" s="1">
        <f t="shared" si="216"/>
        <v>13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14</v>
      </c>
      <c r="C218" s="1">
        <v>0</v>
      </c>
      <c r="D218" s="27">
        <f t="shared" si="207"/>
        <v>43</v>
      </c>
      <c r="E218" s="1">
        <f t="shared" si="215"/>
        <v>43</v>
      </c>
      <c r="F218" s="1">
        <f t="shared" si="216"/>
        <v>14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31</v>
      </c>
      <c r="C219" s="3">
        <f t="shared" ref="C219" si="231">$L$3-D217</f>
        <v>143</v>
      </c>
      <c r="D219" s="27">
        <f t="shared" ref="D219" si="232">D218-B219+C219</f>
        <v>155</v>
      </c>
      <c r="E219" s="3">
        <f t="shared" ref="E219" si="233">IF(D219&gt;0,D218-B219+C219,0)</f>
        <v>155</v>
      </c>
      <c r="F219" s="1">
        <f t="shared" ref="F219" si="234">IF(E217-B218-B219&gt;=0,B219,E218)</f>
        <v>31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29</v>
      </c>
      <c r="C220" s="1">
        <v>0</v>
      </c>
      <c r="D220" s="27">
        <f t="shared" ref="D220" si="235">D219-B220</f>
        <v>126</v>
      </c>
      <c r="E220" s="1">
        <f t="shared" ref="E220:E221" si="236">IF(D220&gt;0,D219-B220,0)</f>
        <v>126</v>
      </c>
      <c r="F220" s="1">
        <f t="shared" ref="F220" si="237">IF(D220&gt;=0,B220,E219)</f>
        <v>29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15</v>
      </c>
      <c r="C221" s="1">
        <v>0</v>
      </c>
      <c r="D221" s="27">
        <f t="shared" si="207"/>
        <v>111</v>
      </c>
      <c r="E221" s="1">
        <f t="shared" si="236"/>
        <v>111</v>
      </c>
      <c r="F221" s="1">
        <f t="shared" si="216"/>
        <v>15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6</v>
      </c>
      <c r="C222" s="1">
        <v>0</v>
      </c>
      <c r="D222" s="27">
        <f t="shared" si="207"/>
        <v>105</v>
      </c>
      <c r="E222" s="1">
        <f t="shared" si="215"/>
        <v>105</v>
      </c>
      <c r="F222" s="1">
        <f t="shared" si="216"/>
        <v>6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33</v>
      </c>
      <c r="C223" s="1">
        <v>0</v>
      </c>
      <c r="D223" s="27">
        <f t="shared" si="207"/>
        <v>72</v>
      </c>
      <c r="E223" s="1">
        <f t="shared" si="215"/>
        <v>72</v>
      </c>
      <c r="F223" s="1">
        <f t="shared" si="216"/>
        <v>33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13</v>
      </c>
      <c r="C224" s="1">
        <v>0</v>
      </c>
      <c r="D224" s="27">
        <f t="shared" si="207"/>
        <v>59</v>
      </c>
      <c r="E224" s="1">
        <f t="shared" si="215"/>
        <v>59</v>
      </c>
      <c r="F224" s="1">
        <f t="shared" si="216"/>
        <v>13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19</v>
      </c>
      <c r="C225" s="1">
        <v>0</v>
      </c>
      <c r="D225" s="27">
        <f t="shared" si="207"/>
        <v>40</v>
      </c>
      <c r="E225" s="1">
        <f t="shared" si="215"/>
        <v>40</v>
      </c>
      <c r="F225" s="1">
        <f t="shared" si="216"/>
        <v>19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6</v>
      </c>
      <c r="C226" s="3">
        <f t="shared" ref="C226" si="238">$L$3-D224</f>
        <v>141</v>
      </c>
      <c r="D226" s="27">
        <f t="shared" ref="D226" si="239">D225-B226+C226</f>
        <v>175</v>
      </c>
      <c r="E226" s="3">
        <f t="shared" ref="E226" si="240">IF(D226&gt;0,D225-B226+C226,0)</f>
        <v>175</v>
      </c>
      <c r="F226" s="1">
        <f t="shared" ref="F226" si="241">IF(E224-B225-B226&gt;=0,B226,E225)</f>
        <v>6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16</v>
      </c>
      <c r="C227" s="1">
        <v>0</v>
      </c>
      <c r="D227" s="27">
        <f t="shared" ref="D227" si="242">D226-B227</f>
        <v>159</v>
      </c>
      <c r="E227" s="1">
        <f t="shared" ref="E227:E228" si="243">IF(D227&gt;0,D226-B227,0)</f>
        <v>159</v>
      </c>
      <c r="F227" s="1">
        <f t="shared" ref="F227" si="244">IF(D227&gt;=0,B227,E226)</f>
        <v>16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35</v>
      </c>
      <c r="C228" s="1">
        <v>0</v>
      </c>
      <c r="D228" s="27">
        <f t="shared" si="207"/>
        <v>124</v>
      </c>
      <c r="E228" s="1">
        <f t="shared" si="243"/>
        <v>124</v>
      </c>
      <c r="F228" s="1">
        <f t="shared" si="216"/>
        <v>35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30</v>
      </c>
      <c r="C229" s="1">
        <v>0</v>
      </c>
      <c r="D229" s="27">
        <f t="shared" si="207"/>
        <v>94</v>
      </c>
      <c r="E229" s="1">
        <f t="shared" si="215"/>
        <v>94</v>
      </c>
      <c r="F229" s="1">
        <f t="shared" si="216"/>
        <v>30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22</v>
      </c>
      <c r="C230" s="1">
        <v>0</v>
      </c>
      <c r="D230" s="27">
        <f t="shared" si="207"/>
        <v>72</v>
      </c>
      <c r="E230" s="1">
        <f t="shared" si="215"/>
        <v>72</v>
      </c>
      <c r="F230" s="1">
        <f t="shared" si="216"/>
        <v>22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11</v>
      </c>
      <c r="C231" s="1">
        <v>0</v>
      </c>
      <c r="D231" s="27">
        <f t="shared" si="207"/>
        <v>61</v>
      </c>
      <c r="E231" s="1">
        <f t="shared" si="215"/>
        <v>61</v>
      </c>
      <c r="F231" s="1">
        <f t="shared" si="216"/>
        <v>11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13</v>
      </c>
      <c r="C232" s="1">
        <v>0</v>
      </c>
      <c r="D232" s="27">
        <f t="shared" si="207"/>
        <v>48</v>
      </c>
      <c r="E232" s="1">
        <f t="shared" si="215"/>
        <v>48</v>
      </c>
      <c r="F232" s="1">
        <f t="shared" si="216"/>
        <v>13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20</v>
      </c>
      <c r="C233" s="3">
        <f t="shared" ref="C233" si="245">$L$3-D231</f>
        <v>139</v>
      </c>
      <c r="D233" s="27">
        <f t="shared" ref="D233" si="246">D232-B233+C233</f>
        <v>167</v>
      </c>
      <c r="E233" s="3">
        <f t="shared" ref="E233" si="247">IF(D233&gt;0,D232-B233+C233,0)</f>
        <v>167</v>
      </c>
      <c r="F233" s="1">
        <f t="shared" ref="F233" si="248">IF(E231-B232-B233&gt;=0,B233,E232)</f>
        <v>20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15</v>
      </c>
      <c r="C234" s="1">
        <v>0</v>
      </c>
      <c r="D234" s="27">
        <f t="shared" ref="D234" si="249">D233-B234</f>
        <v>152</v>
      </c>
      <c r="E234" s="1">
        <f t="shared" ref="E234:E235" si="250">IF(D234&gt;0,D233-B234,0)</f>
        <v>152</v>
      </c>
      <c r="F234" s="1">
        <f t="shared" ref="F234" si="251">IF(D234&gt;=0,B234,E233)</f>
        <v>15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16</v>
      </c>
      <c r="C235" s="1">
        <v>0</v>
      </c>
      <c r="D235" s="27">
        <f t="shared" si="207"/>
        <v>136</v>
      </c>
      <c r="E235" s="1">
        <f t="shared" si="250"/>
        <v>136</v>
      </c>
      <c r="F235" s="1">
        <f t="shared" si="216"/>
        <v>16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20</v>
      </c>
      <c r="C236" s="1">
        <v>0</v>
      </c>
      <c r="D236" s="27">
        <f t="shared" si="207"/>
        <v>116</v>
      </c>
      <c r="E236" s="1">
        <f t="shared" si="215"/>
        <v>116</v>
      </c>
      <c r="F236" s="1">
        <f t="shared" si="216"/>
        <v>20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21</v>
      </c>
      <c r="C237" s="1">
        <v>0</v>
      </c>
      <c r="D237" s="27">
        <f t="shared" si="207"/>
        <v>95</v>
      </c>
      <c r="E237" s="1">
        <f t="shared" si="215"/>
        <v>95</v>
      </c>
      <c r="F237" s="1">
        <f t="shared" si="216"/>
        <v>21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15</v>
      </c>
      <c r="C238" s="1">
        <v>0</v>
      </c>
      <c r="D238" s="27">
        <f t="shared" si="207"/>
        <v>80</v>
      </c>
      <c r="E238" s="1">
        <f t="shared" si="215"/>
        <v>80</v>
      </c>
      <c r="F238" s="1">
        <f t="shared" si="216"/>
        <v>15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14</v>
      </c>
      <c r="C239" s="1">
        <v>0</v>
      </c>
      <c r="D239" s="27">
        <f t="shared" si="207"/>
        <v>66</v>
      </c>
      <c r="E239" s="1">
        <f t="shared" si="215"/>
        <v>66</v>
      </c>
      <c r="F239" s="1">
        <f t="shared" si="216"/>
        <v>14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16</v>
      </c>
      <c r="C240" s="3">
        <f t="shared" ref="C240" si="252">$L$3-D238</f>
        <v>120</v>
      </c>
      <c r="D240" s="27">
        <f t="shared" ref="D240" si="253">D239-B240+C240</f>
        <v>170</v>
      </c>
      <c r="E240" s="3">
        <f t="shared" ref="E240" si="254">IF(D240&gt;0,D239-B240+C240,0)</f>
        <v>170</v>
      </c>
      <c r="F240" s="1">
        <f t="shared" ref="F240" si="255">IF(E238-B239-B240&gt;=0,B240,E239)</f>
        <v>16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3</v>
      </c>
      <c r="C241" s="1">
        <v>0</v>
      </c>
      <c r="D241" s="27">
        <f t="shared" ref="D241" si="256">D240-B241</f>
        <v>167</v>
      </c>
      <c r="E241" s="1">
        <f t="shared" ref="E241:E242" si="257">IF(D241&gt;0,D240-B241,0)</f>
        <v>167</v>
      </c>
      <c r="F241" s="1">
        <f t="shared" ref="F241" si="258">IF(D241&gt;=0,B241,E240)</f>
        <v>3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23</v>
      </c>
      <c r="C242" s="1">
        <v>0</v>
      </c>
      <c r="D242" s="27">
        <f t="shared" si="207"/>
        <v>144</v>
      </c>
      <c r="E242" s="1">
        <f t="shared" si="257"/>
        <v>144</v>
      </c>
      <c r="F242" s="1">
        <f t="shared" si="216"/>
        <v>23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16</v>
      </c>
      <c r="C243" s="1">
        <v>0</v>
      </c>
      <c r="D243" s="27">
        <f t="shared" si="207"/>
        <v>128</v>
      </c>
      <c r="E243" s="1">
        <f t="shared" si="215"/>
        <v>128</v>
      </c>
      <c r="F243" s="1">
        <f t="shared" si="216"/>
        <v>16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25</v>
      </c>
      <c r="C244" s="1">
        <v>0</v>
      </c>
      <c r="D244" s="27">
        <f t="shared" si="207"/>
        <v>103</v>
      </c>
      <c r="E244" s="1">
        <f t="shared" si="215"/>
        <v>103</v>
      </c>
      <c r="F244" s="1">
        <f t="shared" si="216"/>
        <v>25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30</v>
      </c>
      <c r="C245" s="1">
        <v>0</v>
      </c>
      <c r="D245" s="27">
        <f t="shared" si="207"/>
        <v>73</v>
      </c>
      <c r="E245" s="1">
        <f t="shared" si="215"/>
        <v>73</v>
      </c>
      <c r="F245" s="1">
        <f t="shared" si="216"/>
        <v>30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15</v>
      </c>
      <c r="C246" s="1">
        <v>0</v>
      </c>
      <c r="D246" s="27">
        <f t="shared" si="207"/>
        <v>58</v>
      </c>
      <c r="E246" s="1">
        <f t="shared" si="215"/>
        <v>58</v>
      </c>
      <c r="F246" s="1">
        <f t="shared" si="216"/>
        <v>15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7</v>
      </c>
      <c r="C247" s="3">
        <f t="shared" ref="C247" si="261">$L$3-D245</f>
        <v>127</v>
      </c>
      <c r="D247" s="27">
        <f t="shared" ref="D247" si="262">D246-B247+C247</f>
        <v>178</v>
      </c>
      <c r="E247" s="3">
        <f t="shared" ref="E247" si="263">IF(D247&gt;0,D246-B247+C247,0)</f>
        <v>178</v>
      </c>
      <c r="F247" s="1">
        <f t="shared" ref="F247" si="264">IF(E245-B246-B247&gt;=0,B247,E246)</f>
        <v>7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C7BF-A816-45EF-8191-AD90AA1B791C}">
  <sheetPr codeName="工作表42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14</v>
      </c>
      <c r="C3" s="1">
        <v>0</v>
      </c>
      <c r="D3" s="27">
        <f>D2-B3</f>
        <v>126</v>
      </c>
      <c r="E3" s="1">
        <f>IF(D3&gt;0,D2-B3,0)</f>
        <v>126</v>
      </c>
      <c r="F3" s="1">
        <f>IF(D3&gt;=0,B3,E2)</f>
        <v>14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101.81224489795919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16</v>
      </c>
      <c r="C4" s="1">
        <v>0</v>
      </c>
      <c r="D4" s="27">
        <f t="shared" ref="D4:D67" si="0">D3-B4</f>
        <v>110</v>
      </c>
      <c r="E4" s="1">
        <f>IF(D4&gt;0,D3-B4,0)</f>
        <v>110</v>
      </c>
      <c r="F4" s="1">
        <f t="shared" ref="F4:F8" si="1">IF(D4&gt;=0,B4,E3)</f>
        <v>16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19.60408163265306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20</v>
      </c>
      <c r="C5" s="1">
        <v>0</v>
      </c>
      <c r="D5" s="27">
        <f t="shared" si="0"/>
        <v>90</v>
      </c>
      <c r="E5" s="1">
        <f t="shared" ref="E5:E7" si="4">IF(D5&gt;0,D4-B5,0)</f>
        <v>90</v>
      </c>
      <c r="F5" s="1">
        <f t="shared" si="1"/>
        <v>20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7.6855719409086625</v>
      </c>
      <c r="M5" s="29"/>
      <c r="N5" s="22" t="s">
        <v>18</v>
      </c>
      <c r="O5" s="41">
        <f>O3*L12*L11</f>
        <v>183262.04081632654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11</v>
      </c>
      <c r="C6" s="1">
        <v>0</v>
      </c>
      <c r="D6" s="27">
        <f>D5-B6</f>
        <v>79</v>
      </c>
      <c r="E6" s="1">
        <f>IF(D6&gt;0,D5-B6,0)</f>
        <v>79</v>
      </c>
      <c r="F6" s="1">
        <f t="shared" si="1"/>
        <v>11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82800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27</v>
      </c>
      <c r="C7" s="1">
        <v>0</v>
      </c>
      <c r="D7" s="27">
        <f t="shared" si="0"/>
        <v>52</v>
      </c>
      <c r="E7" s="1">
        <f t="shared" si="4"/>
        <v>52</v>
      </c>
      <c r="F7" s="1">
        <f t="shared" si="1"/>
        <v>27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392062.04081632651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34</v>
      </c>
      <c r="C8" s="1">
        <v>0</v>
      </c>
      <c r="D8" s="27">
        <f t="shared" si="0"/>
        <v>18</v>
      </c>
      <c r="E8" s="1">
        <f>IF(D8&gt;0,D7-B8,0)</f>
        <v>18</v>
      </c>
      <c r="F8" s="1">
        <f t="shared" si="1"/>
        <v>34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4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19</v>
      </c>
      <c r="C9" s="3">
        <f>$L$3-D7</f>
        <v>148</v>
      </c>
      <c r="D9" s="27">
        <f>D8-B9+C9</f>
        <v>147</v>
      </c>
      <c r="E9" s="3">
        <f>IF(D9&gt;0,D8-B9+C9,0)</f>
        <v>147</v>
      </c>
      <c r="F9" s="1">
        <f>IF(E7-B8-B9&gt;=0,B9,E8)</f>
        <v>18</v>
      </c>
      <c r="G9" s="1">
        <f t="shared" si="2"/>
        <v>1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0.88571428571428568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36</v>
      </c>
      <c r="C10" s="1">
        <v>0</v>
      </c>
      <c r="D10" s="27">
        <f t="shared" ref="D10" si="5">D9-B10</f>
        <v>111</v>
      </c>
      <c r="E10" s="1">
        <f t="shared" ref="E10:E71" si="6">IF(D10&gt;0,D9-B10,0)</f>
        <v>111</v>
      </c>
      <c r="F10" s="1">
        <f t="shared" ref="F10:F71" si="7">IF(D10&gt;=0,B10,E9)</f>
        <v>36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0.98563397876327297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36</v>
      </c>
      <c r="C11" s="1">
        <v>0</v>
      </c>
      <c r="D11" s="27">
        <f t="shared" si="0"/>
        <v>75</v>
      </c>
      <c r="E11" s="1">
        <f t="shared" si="6"/>
        <v>75</v>
      </c>
      <c r="F11" s="1">
        <f t="shared" si="7"/>
        <v>36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2.0112429731417847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15</v>
      </c>
      <c r="C12" s="1">
        <v>0</v>
      </c>
      <c r="D12" s="27">
        <f t="shared" si="0"/>
        <v>60</v>
      </c>
      <c r="E12" s="1">
        <f t="shared" si="6"/>
        <v>60</v>
      </c>
      <c r="F12" s="1">
        <f t="shared" si="7"/>
        <v>15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29</v>
      </c>
      <c r="C13" s="1">
        <v>0</v>
      </c>
      <c r="D13" s="27">
        <f t="shared" si="0"/>
        <v>31</v>
      </c>
      <c r="E13" s="1">
        <f t="shared" si="6"/>
        <v>31</v>
      </c>
      <c r="F13" s="1">
        <f t="shared" si="7"/>
        <v>29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28</v>
      </c>
      <c r="C14" s="1">
        <v>0</v>
      </c>
      <c r="D14" s="27">
        <f t="shared" si="0"/>
        <v>3</v>
      </c>
      <c r="E14" s="1">
        <f t="shared" si="6"/>
        <v>3</v>
      </c>
      <c r="F14" s="1">
        <f t="shared" si="7"/>
        <v>28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23</v>
      </c>
      <c r="C15" s="1">
        <v>0</v>
      </c>
      <c r="D15" s="27">
        <f t="shared" si="0"/>
        <v>-20</v>
      </c>
      <c r="E15" s="1">
        <f t="shared" si="6"/>
        <v>0</v>
      </c>
      <c r="F15" s="1">
        <f t="shared" si="7"/>
        <v>3</v>
      </c>
      <c r="G15" s="1">
        <f t="shared" si="2"/>
        <v>20</v>
      </c>
      <c r="H15" s="1">
        <f t="shared" si="3"/>
        <v>1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27</v>
      </c>
      <c r="C16" s="3">
        <f t="shared" ref="C16" si="9">$L$3-D14</f>
        <v>197</v>
      </c>
      <c r="D16" s="27">
        <f t="shared" ref="D16" si="10">D15-B16+C16</f>
        <v>150</v>
      </c>
      <c r="E16" s="3">
        <f t="shared" ref="E16" si="11">IF(D16&gt;0,D15-B16+C16,0)</f>
        <v>150</v>
      </c>
      <c r="F16" s="1">
        <f t="shared" ref="F16" si="12">IF(E14-B15-B16&gt;=0,B16,E15)</f>
        <v>0</v>
      </c>
      <c r="G16" s="1">
        <f t="shared" si="2"/>
        <v>27</v>
      </c>
      <c r="H16" s="1">
        <f t="shared" si="3"/>
        <v>1</v>
      </c>
      <c r="I16" s="1">
        <f t="shared" si="8"/>
        <v>1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18</v>
      </c>
      <c r="C17" s="1">
        <v>0</v>
      </c>
      <c r="D17" s="27">
        <f t="shared" ref="D17" si="13">D16-B17</f>
        <v>132</v>
      </c>
      <c r="E17" s="1">
        <f t="shared" ref="E17:E18" si="14">IF(D17&gt;0,D16-B17,0)</f>
        <v>132</v>
      </c>
      <c r="F17" s="1">
        <f t="shared" ref="F17" si="15">IF(D17&gt;=0,B17,E16)</f>
        <v>18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16</v>
      </c>
      <c r="C18" s="1">
        <v>0</v>
      </c>
      <c r="D18" s="27">
        <f t="shared" si="0"/>
        <v>116</v>
      </c>
      <c r="E18" s="1">
        <f t="shared" si="14"/>
        <v>116</v>
      </c>
      <c r="F18" s="1">
        <f t="shared" si="7"/>
        <v>16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26</v>
      </c>
      <c r="C19" s="1">
        <v>0</v>
      </c>
      <c r="D19" s="27">
        <f t="shared" si="0"/>
        <v>90</v>
      </c>
      <c r="E19" s="1">
        <f t="shared" si="6"/>
        <v>90</v>
      </c>
      <c r="F19" s="1">
        <f t="shared" si="7"/>
        <v>26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26</v>
      </c>
      <c r="C20" s="1">
        <v>0</v>
      </c>
      <c r="D20" s="27">
        <f t="shared" si="0"/>
        <v>64</v>
      </c>
      <c r="E20" s="1">
        <f t="shared" si="6"/>
        <v>64</v>
      </c>
      <c r="F20" s="1">
        <f t="shared" si="7"/>
        <v>26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28</v>
      </c>
      <c r="C21" s="1">
        <v>0</v>
      </c>
      <c r="D21" s="27">
        <f t="shared" si="0"/>
        <v>36</v>
      </c>
      <c r="E21" s="1">
        <f t="shared" si="6"/>
        <v>36</v>
      </c>
      <c r="F21" s="1">
        <f t="shared" si="7"/>
        <v>28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27</v>
      </c>
      <c r="C22" s="1">
        <v>0</v>
      </c>
      <c r="D22" s="27">
        <f t="shared" si="0"/>
        <v>9</v>
      </c>
      <c r="E22" s="1">
        <f t="shared" si="6"/>
        <v>9</v>
      </c>
      <c r="F22" s="1">
        <f t="shared" si="7"/>
        <v>27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3</v>
      </c>
      <c r="C23" s="3">
        <f t="shared" ref="C23" si="16">$L$3-D21</f>
        <v>164</v>
      </c>
      <c r="D23" s="27">
        <f t="shared" ref="D23" si="17">D22-B23+C23</f>
        <v>170</v>
      </c>
      <c r="E23" s="3">
        <f t="shared" ref="E23" si="18">IF(D23&gt;0,D22-B23+C23,0)</f>
        <v>170</v>
      </c>
      <c r="F23" s="1">
        <f t="shared" ref="F23" si="19">IF(E21-B22-B23&gt;=0,B23,E22)</f>
        <v>3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17</v>
      </c>
      <c r="C24" s="1">
        <v>0</v>
      </c>
      <c r="D24" s="27">
        <f t="shared" ref="D24" si="20">D23-B24</f>
        <v>153</v>
      </c>
      <c r="E24" s="1">
        <f t="shared" ref="E24:E25" si="21">IF(D24&gt;0,D23-B24,0)</f>
        <v>153</v>
      </c>
      <c r="F24" s="1">
        <f t="shared" ref="F24" si="22">IF(D24&gt;=0,B24,E23)</f>
        <v>17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14</v>
      </c>
      <c r="C25" s="1">
        <v>0</v>
      </c>
      <c r="D25" s="27">
        <f t="shared" si="0"/>
        <v>139</v>
      </c>
      <c r="E25" s="1">
        <f t="shared" si="21"/>
        <v>139</v>
      </c>
      <c r="F25" s="1">
        <f t="shared" si="7"/>
        <v>14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28</v>
      </c>
      <c r="C26" s="1">
        <v>0</v>
      </c>
      <c r="D26" s="27">
        <f t="shared" si="0"/>
        <v>111</v>
      </c>
      <c r="E26" s="1">
        <f t="shared" si="6"/>
        <v>111</v>
      </c>
      <c r="F26" s="1">
        <f t="shared" si="7"/>
        <v>28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15</v>
      </c>
      <c r="C27" s="1">
        <v>0</v>
      </c>
      <c r="D27" s="27">
        <f t="shared" si="0"/>
        <v>96</v>
      </c>
      <c r="E27" s="1">
        <f t="shared" si="6"/>
        <v>96</v>
      </c>
      <c r="F27" s="1">
        <f t="shared" si="7"/>
        <v>15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21</v>
      </c>
      <c r="C28" s="1">
        <v>0</v>
      </c>
      <c r="D28" s="27">
        <f t="shared" si="0"/>
        <v>75</v>
      </c>
      <c r="E28" s="1">
        <f t="shared" si="6"/>
        <v>75</v>
      </c>
      <c r="F28" s="1">
        <f t="shared" si="7"/>
        <v>21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15</v>
      </c>
      <c r="C29" s="1">
        <v>0</v>
      </c>
      <c r="D29" s="27">
        <f t="shared" si="0"/>
        <v>60</v>
      </c>
      <c r="E29" s="1">
        <f t="shared" si="6"/>
        <v>60</v>
      </c>
      <c r="F29" s="1">
        <f t="shared" si="7"/>
        <v>15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15</v>
      </c>
      <c r="C30" s="3">
        <f t="shared" ref="C30" si="23">$L$3-D28</f>
        <v>125</v>
      </c>
      <c r="D30" s="27">
        <f t="shared" ref="D30" si="24">D29-B30+C30</f>
        <v>170</v>
      </c>
      <c r="E30" s="3">
        <f t="shared" ref="E30" si="25">IF(D30&gt;0,D29-B30+C30,0)</f>
        <v>170</v>
      </c>
      <c r="F30" s="1">
        <f t="shared" ref="F30" si="26">IF(E28-B29-B30&gt;=0,B30,E29)</f>
        <v>15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5</v>
      </c>
      <c r="C31" s="1">
        <v>0</v>
      </c>
      <c r="D31" s="27">
        <f t="shared" ref="D31" si="27">D30-B31</f>
        <v>165</v>
      </c>
      <c r="E31" s="1">
        <f t="shared" ref="E31:E32" si="28">IF(D31&gt;0,D30-B31,0)</f>
        <v>165</v>
      </c>
      <c r="F31" s="1">
        <f t="shared" ref="F31" si="29">IF(D31&gt;=0,B31,E30)</f>
        <v>5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25</v>
      </c>
      <c r="C32" s="1">
        <v>0</v>
      </c>
      <c r="D32" s="27">
        <f t="shared" si="0"/>
        <v>140</v>
      </c>
      <c r="E32" s="1">
        <f t="shared" si="28"/>
        <v>140</v>
      </c>
      <c r="F32" s="1">
        <f t="shared" si="7"/>
        <v>25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11</v>
      </c>
      <c r="C33" s="1">
        <v>0</v>
      </c>
      <c r="D33" s="27">
        <f t="shared" si="0"/>
        <v>129</v>
      </c>
      <c r="E33" s="1">
        <f t="shared" si="6"/>
        <v>129</v>
      </c>
      <c r="F33" s="1">
        <f t="shared" si="7"/>
        <v>11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27</v>
      </c>
      <c r="C34" s="1">
        <v>0</v>
      </c>
      <c r="D34" s="27">
        <f t="shared" si="0"/>
        <v>102</v>
      </c>
      <c r="E34" s="1">
        <f t="shared" si="6"/>
        <v>102</v>
      </c>
      <c r="F34" s="1">
        <f t="shared" si="7"/>
        <v>27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31</v>
      </c>
      <c r="C35" s="1">
        <v>0</v>
      </c>
      <c r="D35" s="27">
        <f t="shared" si="0"/>
        <v>71</v>
      </c>
      <c r="E35" s="1">
        <f t="shared" si="6"/>
        <v>71</v>
      </c>
      <c r="F35" s="1">
        <f t="shared" si="7"/>
        <v>31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27</v>
      </c>
      <c r="C36" s="1">
        <v>0</v>
      </c>
      <c r="D36" s="27">
        <f t="shared" si="0"/>
        <v>44</v>
      </c>
      <c r="E36" s="1">
        <f t="shared" si="6"/>
        <v>44</v>
      </c>
      <c r="F36" s="1">
        <f t="shared" si="7"/>
        <v>27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23</v>
      </c>
      <c r="C37" s="3">
        <f t="shared" ref="C37" si="30">$L$3-D35</f>
        <v>129</v>
      </c>
      <c r="D37" s="27">
        <f t="shared" ref="D37" si="31">D36-B37+C37</f>
        <v>150</v>
      </c>
      <c r="E37" s="3">
        <f t="shared" ref="E37" si="32">IF(D37&gt;0,D36-B37+C37,0)</f>
        <v>150</v>
      </c>
      <c r="F37" s="1">
        <f t="shared" ref="F37" si="33">IF(E35-B36-B37&gt;=0,B37,E36)</f>
        <v>23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23</v>
      </c>
      <c r="C38" s="1">
        <v>0</v>
      </c>
      <c r="D38" s="27">
        <f t="shared" ref="D38" si="34">D37-B38</f>
        <v>127</v>
      </c>
      <c r="E38" s="1">
        <f t="shared" ref="E38:E39" si="35">IF(D38&gt;0,D37-B38,0)</f>
        <v>127</v>
      </c>
      <c r="F38" s="1">
        <f t="shared" ref="F38" si="36">IF(D38&gt;=0,B38,E37)</f>
        <v>23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32</v>
      </c>
      <c r="C39" s="1">
        <v>0</v>
      </c>
      <c r="D39" s="27">
        <f t="shared" si="0"/>
        <v>95</v>
      </c>
      <c r="E39" s="1">
        <f t="shared" si="35"/>
        <v>95</v>
      </c>
      <c r="F39" s="1">
        <f t="shared" si="7"/>
        <v>32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6</v>
      </c>
      <c r="C40" s="1">
        <v>0</v>
      </c>
      <c r="D40" s="27">
        <f t="shared" si="0"/>
        <v>89</v>
      </c>
      <c r="E40" s="1">
        <f t="shared" si="6"/>
        <v>89</v>
      </c>
      <c r="F40" s="1">
        <f t="shared" si="7"/>
        <v>6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20</v>
      </c>
      <c r="C41" s="1">
        <v>0</v>
      </c>
      <c r="D41" s="27">
        <f t="shared" si="0"/>
        <v>69</v>
      </c>
      <c r="E41" s="1">
        <f t="shared" si="6"/>
        <v>69</v>
      </c>
      <c r="F41" s="1">
        <f t="shared" si="7"/>
        <v>20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15</v>
      </c>
      <c r="C42" s="1">
        <v>0</v>
      </c>
      <c r="D42" s="27">
        <f t="shared" si="0"/>
        <v>54</v>
      </c>
      <c r="E42" s="1">
        <f t="shared" si="6"/>
        <v>54</v>
      </c>
      <c r="F42" s="1">
        <f t="shared" si="7"/>
        <v>15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5</v>
      </c>
      <c r="C43" s="1">
        <v>0</v>
      </c>
      <c r="D43" s="27">
        <f>D42-B43</f>
        <v>49</v>
      </c>
      <c r="E43" s="1">
        <f t="shared" si="6"/>
        <v>49</v>
      </c>
      <c r="F43" s="1">
        <f t="shared" si="7"/>
        <v>5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23</v>
      </c>
      <c r="C44" s="3">
        <f t="shared" ref="C44" si="37">$L$3-D42</f>
        <v>146</v>
      </c>
      <c r="D44" s="27">
        <f>D43-B44+C44</f>
        <v>172</v>
      </c>
      <c r="E44" s="3">
        <f t="shared" ref="E44" si="38">IF(D44&gt;0,D43-B44+C44,0)</f>
        <v>172</v>
      </c>
      <c r="F44" s="1">
        <f t="shared" ref="F44" si="39">IF(E42-B43-B44&gt;=0,B44,E43)</f>
        <v>23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6</v>
      </c>
      <c r="C45" s="1">
        <v>0</v>
      </c>
      <c r="D45" s="27">
        <f t="shared" ref="D45" si="40">D44-B45</f>
        <v>166</v>
      </c>
      <c r="E45" s="1">
        <f t="shared" ref="E45:E46" si="41">IF(D45&gt;0,D44-B45,0)</f>
        <v>166</v>
      </c>
      <c r="F45" s="1">
        <f t="shared" ref="F45" si="42">IF(D45&gt;=0,B45,E44)</f>
        <v>6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28</v>
      </c>
      <c r="C46" s="1">
        <v>0</v>
      </c>
      <c r="D46" s="27">
        <f t="shared" si="0"/>
        <v>138</v>
      </c>
      <c r="E46" s="1">
        <f t="shared" si="41"/>
        <v>138</v>
      </c>
      <c r="F46" s="1">
        <f t="shared" si="7"/>
        <v>28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17</v>
      </c>
      <c r="C47" s="1">
        <v>0</v>
      </c>
      <c r="D47" s="27">
        <f t="shared" si="0"/>
        <v>121</v>
      </c>
      <c r="E47" s="1">
        <f t="shared" si="6"/>
        <v>121</v>
      </c>
      <c r="F47" s="1">
        <f t="shared" si="7"/>
        <v>17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22</v>
      </c>
      <c r="C48" s="1">
        <v>0</v>
      </c>
      <c r="D48" s="27">
        <f t="shared" si="0"/>
        <v>99</v>
      </c>
      <c r="E48" s="1">
        <f t="shared" si="6"/>
        <v>99</v>
      </c>
      <c r="F48" s="1">
        <f t="shared" si="7"/>
        <v>22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23</v>
      </c>
      <c r="C49" s="1">
        <v>0</v>
      </c>
      <c r="D49" s="27">
        <f t="shared" si="0"/>
        <v>76</v>
      </c>
      <c r="E49" s="1">
        <f t="shared" si="6"/>
        <v>76</v>
      </c>
      <c r="F49" s="1">
        <f t="shared" si="7"/>
        <v>23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28</v>
      </c>
      <c r="C50" s="1">
        <v>0</v>
      </c>
      <c r="D50" s="27">
        <f t="shared" si="0"/>
        <v>48</v>
      </c>
      <c r="E50" s="1">
        <f t="shared" si="6"/>
        <v>48</v>
      </c>
      <c r="F50" s="1">
        <f t="shared" si="7"/>
        <v>28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31</v>
      </c>
      <c r="C51" s="3">
        <f t="shared" ref="C51" si="43">$L$3-D49</f>
        <v>124</v>
      </c>
      <c r="D51" s="27">
        <f t="shared" ref="D51" si="44">D50-B51+C51</f>
        <v>141</v>
      </c>
      <c r="E51" s="3">
        <f t="shared" ref="E51" si="45">IF(D51&gt;0,D50-B51+C51,0)</f>
        <v>141</v>
      </c>
      <c r="F51" s="1">
        <f t="shared" ref="F51" si="46">IF(E49-B50-B51&gt;=0,B51,E50)</f>
        <v>31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25</v>
      </c>
      <c r="C52" s="1">
        <v>0</v>
      </c>
      <c r="D52" s="27">
        <f t="shared" ref="D52" si="47">D51-B52</f>
        <v>116</v>
      </c>
      <c r="E52" s="1">
        <f t="shared" ref="E52:E53" si="48">IF(D52&gt;0,D51-B52,0)</f>
        <v>116</v>
      </c>
      <c r="F52" s="1">
        <f t="shared" ref="F52" si="49">IF(D52&gt;=0,B52,E51)</f>
        <v>25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21</v>
      </c>
      <c r="C53" s="1">
        <v>0</v>
      </c>
      <c r="D53" s="27">
        <f t="shared" si="0"/>
        <v>95</v>
      </c>
      <c r="E53" s="1">
        <f t="shared" si="48"/>
        <v>95</v>
      </c>
      <c r="F53" s="1">
        <f t="shared" si="7"/>
        <v>21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30</v>
      </c>
      <c r="C54" s="1">
        <v>0</v>
      </c>
      <c r="D54" s="27">
        <f t="shared" si="0"/>
        <v>65</v>
      </c>
      <c r="E54" s="1">
        <f t="shared" si="6"/>
        <v>65</v>
      </c>
      <c r="F54" s="1">
        <f t="shared" si="7"/>
        <v>30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14</v>
      </c>
      <c r="C55" s="1">
        <v>0</v>
      </c>
      <c r="D55" s="27">
        <f t="shared" si="0"/>
        <v>51</v>
      </c>
      <c r="E55" s="1">
        <f t="shared" si="6"/>
        <v>51</v>
      </c>
      <c r="F55" s="1">
        <f t="shared" si="7"/>
        <v>14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15</v>
      </c>
      <c r="C56" s="1">
        <v>0</v>
      </c>
      <c r="D56" s="27">
        <f t="shared" si="0"/>
        <v>36</v>
      </c>
      <c r="E56" s="1">
        <f t="shared" si="6"/>
        <v>36</v>
      </c>
      <c r="F56" s="1">
        <f t="shared" si="7"/>
        <v>15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28</v>
      </c>
      <c r="C57" s="1">
        <v>0</v>
      </c>
      <c r="D57" s="27">
        <f t="shared" si="0"/>
        <v>8</v>
      </c>
      <c r="E57" s="1">
        <f t="shared" si="6"/>
        <v>8</v>
      </c>
      <c r="F57" s="1">
        <f t="shared" si="7"/>
        <v>28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21</v>
      </c>
      <c r="C58" s="3">
        <f t="shared" ref="C58" si="50">$L$3-D56</f>
        <v>164</v>
      </c>
      <c r="D58" s="27">
        <f t="shared" ref="D58" si="51">D57-B58+C58</f>
        <v>151</v>
      </c>
      <c r="E58" s="3">
        <f t="shared" ref="E58" si="52">IF(D58&gt;0,D57-B58+C58,0)</f>
        <v>151</v>
      </c>
      <c r="F58" s="1">
        <f t="shared" ref="F58" si="53">IF(E56-B57-B58&gt;=0,B58,E57)</f>
        <v>8</v>
      </c>
      <c r="G58" s="1">
        <f t="shared" si="2"/>
        <v>13</v>
      </c>
      <c r="H58" s="1">
        <f t="shared" si="3"/>
        <v>1</v>
      </c>
      <c r="I58" s="1">
        <f t="shared" si="8"/>
        <v>1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13</v>
      </c>
      <c r="C59" s="1">
        <v>0</v>
      </c>
      <c r="D59" s="27">
        <f t="shared" ref="D59" si="54">D58-B59</f>
        <v>138</v>
      </c>
      <c r="E59" s="1">
        <f t="shared" ref="E59:E60" si="55">IF(D59&gt;0,D58-B59,0)</f>
        <v>138</v>
      </c>
      <c r="F59" s="1">
        <f t="shared" ref="F59" si="56">IF(D59&gt;=0,B59,E58)</f>
        <v>13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14</v>
      </c>
      <c r="C60" s="1">
        <v>0</v>
      </c>
      <c r="D60" s="27">
        <f t="shared" si="0"/>
        <v>124</v>
      </c>
      <c r="E60" s="1">
        <f t="shared" si="55"/>
        <v>124</v>
      </c>
      <c r="F60" s="1">
        <f t="shared" si="7"/>
        <v>14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18</v>
      </c>
      <c r="C61" s="1">
        <v>0</v>
      </c>
      <c r="D61" s="27">
        <f t="shared" si="0"/>
        <v>106</v>
      </c>
      <c r="E61" s="1">
        <f t="shared" si="6"/>
        <v>106</v>
      </c>
      <c r="F61" s="1">
        <f t="shared" si="7"/>
        <v>18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12</v>
      </c>
      <c r="C62" s="1">
        <v>0</v>
      </c>
      <c r="D62" s="27">
        <f t="shared" si="0"/>
        <v>94</v>
      </c>
      <c r="E62" s="1">
        <f t="shared" si="6"/>
        <v>94</v>
      </c>
      <c r="F62" s="1">
        <f t="shared" si="7"/>
        <v>12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1</v>
      </c>
      <c r="C63" s="1">
        <v>0</v>
      </c>
      <c r="D63" s="27">
        <f t="shared" si="0"/>
        <v>93</v>
      </c>
      <c r="E63" s="1">
        <f t="shared" si="6"/>
        <v>93</v>
      </c>
      <c r="F63" s="1">
        <f t="shared" si="7"/>
        <v>1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22</v>
      </c>
      <c r="C64" s="1">
        <v>0</v>
      </c>
      <c r="D64" s="27">
        <f t="shared" si="0"/>
        <v>71</v>
      </c>
      <c r="E64" s="1">
        <f t="shared" si="6"/>
        <v>71</v>
      </c>
      <c r="F64" s="1">
        <f t="shared" si="7"/>
        <v>22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24</v>
      </c>
      <c r="C65" s="3">
        <f t="shared" ref="C65" si="57">$L$3-D63</f>
        <v>107</v>
      </c>
      <c r="D65" s="27">
        <f t="shared" ref="D65" si="58">D64-B65+C65</f>
        <v>154</v>
      </c>
      <c r="E65" s="3">
        <f t="shared" ref="E65" si="59">IF(D65&gt;0,D64-B65+C65,0)</f>
        <v>154</v>
      </c>
      <c r="F65" s="1">
        <f t="shared" ref="F65" si="60">IF(E63-B64-B65&gt;=0,B65,E64)</f>
        <v>24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17</v>
      </c>
      <c r="C66" s="1">
        <v>0</v>
      </c>
      <c r="D66" s="27">
        <f t="shared" ref="D66" si="61">D65-B66</f>
        <v>137</v>
      </c>
      <c r="E66" s="1">
        <f t="shared" ref="E66:E67" si="62">IF(D66&gt;0,D65-B66,0)</f>
        <v>137</v>
      </c>
      <c r="F66" s="1">
        <f t="shared" ref="F66" si="63">IF(D66&gt;=0,B66,E65)</f>
        <v>17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33</v>
      </c>
      <c r="C67" s="1">
        <v>0</v>
      </c>
      <c r="D67" s="27">
        <f t="shared" si="0"/>
        <v>104</v>
      </c>
      <c r="E67" s="1">
        <f t="shared" si="62"/>
        <v>104</v>
      </c>
      <c r="F67" s="1">
        <f t="shared" si="7"/>
        <v>33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22</v>
      </c>
      <c r="C68" s="1">
        <v>0</v>
      </c>
      <c r="D68" s="27">
        <f t="shared" ref="D68:D131" si="64">D67-B68</f>
        <v>82</v>
      </c>
      <c r="E68" s="1">
        <f t="shared" si="6"/>
        <v>82</v>
      </c>
      <c r="F68" s="1">
        <f t="shared" si="7"/>
        <v>22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22</v>
      </c>
      <c r="C69" s="1">
        <v>0</v>
      </c>
      <c r="D69" s="27">
        <f t="shared" si="64"/>
        <v>60</v>
      </c>
      <c r="E69" s="1">
        <f t="shared" si="6"/>
        <v>60</v>
      </c>
      <c r="F69" s="1">
        <f t="shared" si="7"/>
        <v>22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17</v>
      </c>
      <c r="C70" s="1">
        <v>0</v>
      </c>
      <c r="D70" s="27">
        <f t="shared" si="64"/>
        <v>43</v>
      </c>
      <c r="E70" s="1">
        <f t="shared" si="6"/>
        <v>43</v>
      </c>
      <c r="F70" s="1">
        <f t="shared" si="7"/>
        <v>17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12</v>
      </c>
      <c r="C71" s="1">
        <v>0</v>
      </c>
      <c r="D71" s="27">
        <f t="shared" si="64"/>
        <v>31</v>
      </c>
      <c r="E71" s="1">
        <f t="shared" si="6"/>
        <v>31</v>
      </c>
      <c r="F71" s="1">
        <f t="shared" si="7"/>
        <v>12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15</v>
      </c>
      <c r="C72" s="3">
        <f t="shared" ref="C72" si="67">$L$3-D70</f>
        <v>157</v>
      </c>
      <c r="D72" s="27">
        <f t="shared" ref="D72" si="68">D71-B72+C72</f>
        <v>173</v>
      </c>
      <c r="E72" s="3">
        <f t="shared" ref="E72" si="69">IF(D72&gt;0,D71-B72+C72,0)</f>
        <v>173</v>
      </c>
      <c r="F72" s="1">
        <f t="shared" ref="F72" si="70">IF(E70-B71-B72&gt;=0,B72,E71)</f>
        <v>15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20</v>
      </c>
      <c r="C73" s="1">
        <v>0</v>
      </c>
      <c r="D73" s="27">
        <f t="shared" ref="D73" si="71">D72-B73</f>
        <v>153</v>
      </c>
      <c r="E73" s="1">
        <f t="shared" ref="E73:E134" si="72">IF(D73&gt;0,D72-B73,0)</f>
        <v>153</v>
      </c>
      <c r="F73" s="1">
        <f t="shared" ref="F73:F134" si="73">IF(D73&gt;=0,B73,E72)</f>
        <v>20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20</v>
      </c>
      <c r="C74" s="1">
        <v>0</v>
      </c>
      <c r="D74" s="27">
        <f t="shared" si="64"/>
        <v>133</v>
      </c>
      <c r="E74" s="1">
        <f t="shared" si="72"/>
        <v>133</v>
      </c>
      <c r="F74" s="1">
        <f t="shared" si="73"/>
        <v>20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27</v>
      </c>
      <c r="C75" s="1">
        <v>0</v>
      </c>
      <c r="D75" s="27">
        <f t="shared" si="64"/>
        <v>106</v>
      </c>
      <c r="E75" s="1">
        <f t="shared" si="72"/>
        <v>106</v>
      </c>
      <c r="F75" s="1">
        <f t="shared" si="73"/>
        <v>27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22</v>
      </c>
      <c r="C76" s="1">
        <v>0</v>
      </c>
      <c r="D76" s="27">
        <f t="shared" si="64"/>
        <v>84</v>
      </c>
      <c r="E76" s="1">
        <f t="shared" si="72"/>
        <v>84</v>
      </c>
      <c r="F76" s="1">
        <f t="shared" si="73"/>
        <v>22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16</v>
      </c>
      <c r="C77" s="1">
        <v>0</v>
      </c>
      <c r="D77" s="27">
        <f t="shared" si="64"/>
        <v>68</v>
      </c>
      <c r="E77" s="1">
        <f t="shared" si="72"/>
        <v>68</v>
      </c>
      <c r="F77" s="1">
        <f t="shared" si="73"/>
        <v>16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17</v>
      </c>
      <c r="C78" s="1">
        <v>0</v>
      </c>
      <c r="D78" s="27">
        <f t="shared" si="64"/>
        <v>51</v>
      </c>
      <c r="E78" s="1">
        <f t="shared" si="72"/>
        <v>51</v>
      </c>
      <c r="F78" s="1">
        <f t="shared" si="73"/>
        <v>17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22</v>
      </c>
      <c r="C79" s="3">
        <f t="shared" ref="C79" si="76">$L$3-D77</f>
        <v>132</v>
      </c>
      <c r="D79" s="27">
        <f t="shared" ref="D79" si="77">D78-B79+C79</f>
        <v>161</v>
      </c>
      <c r="E79" s="3">
        <f t="shared" ref="E79" si="78">IF(D79&gt;0,D78-B79+C79,0)</f>
        <v>161</v>
      </c>
      <c r="F79" s="1">
        <f t="shared" ref="F79" si="79">IF(E77-B78-B79&gt;=0,B79,E78)</f>
        <v>22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16</v>
      </c>
      <c r="C80" s="1">
        <v>0</v>
      </c>
      <c r="D80" s="27">
        <f t="shared" ref="D80" si="80">D79-B80</f>
        <v>145</v>
      </c>
      <c r="E80" s="1">
        <f t="shared" ref="E80:E81" si="81">IF(D80&gt;0,D79-B80,0)</f>
        <v>145</v>
      </c>
      <c r="F80" s="1">
        <f t="shared" ref="F80" si="82">IF(D80&gt;=0,B80,E79)</f>
        <v>16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23</v>
      </c>
      <c r="C81" s="1">
        <v>0</v>
      </c>
      <c r="D81" s="27">
        <f t="shared" si="64"/>
        <v>122</v>
      </c>
      <c r="E81" s="1">
        <f t="shared" si="81"/>
        <v>122</v>
      </c>
      <c r="F81" s="1">
        <f t="shared" si="73"/>
        <v>23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14</v>
      </c>
      <c r="C82" s="1">
        <v>0</v>
      </c>
      <c r="D82" s="27">
        <f t="shared" si="64"/>
        <v>108</v>
      </c>
      <c r="E82" s="1">
        <f t="shared" si="72"/>
        <v>108</v>
      </c>
      <c r="F82" s="1">
        <f t="shared" si="73"/>
        <v>14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22</v>
      </c>
      <c r="C83" s="1">
        <v>0</v>
      </c>
      <c r="D83" s="27">
        <f t="shared" si="64"/>
        <v>86</v>
      </c>
      <c r="E83" s="1">
        <f t="shared" si="72"/>
        <v>86</v>
      </c>
      <c r="F83" s="1">
        <f t="shared" si="73"/>
        <v>22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10</v>
      </c>
      <c r="C84" s="1">
        <v>0</v>
      </c>
      <c r="D84" s="27">
        <f t="shared" si="64"/>
        <v>76</v>
      </c>
      <c r="E84" s="1">
        <f t="shared" si="72"/>
        <v>76</v>
      </c>
      <c r="F84" s="1">
        <f t="shared" si="73"/>
        <v>10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4</v>
      </c>
      <c r="C85" s="1">
        <v>0</v>
      </c>
      <c r="D85" s="27">
        <f t="shared" si="64"/>
        <v>72</v>
      </c>
      <c r="E85" s="1">
        <f t="shared" si="72"/>
        <v>72</v>
      </c>
      <c r="F85" s="1">
        <f t="shared" si="73"/>
        <v>4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27</v>
      </c>
      <c r="C86" s="3">
        <f t="shared" ref="C86" si="83">$L$3-D84</f>
        <v>124</v>
      </c>
      <c r="D86" s="27">
        <f t="shared" ref="D86" si="84">D85-B86+C86</f>
        <v>169</v>
      </c>
      <c r="E86" s="3">
        <f t="shared" ref="E86" si="85">IF(D86&gt;0,D85-B86+C86,0)</f>
        <v>169</v>
      </c>
      <c r="F86" s="1">
        <f t="shared" ref="F86" si="86">IF(E84-B85-B86&gt;=0,B86,E85)</f>
        <v>27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10</v>
      </c>
      <c r="C87" s="1">
        <v>0</v>
      </c>
      <c r="D87" s="27">
        <f t="shared" ref="D87" si="87">D86-B87</f>
        <v>159</v>
      </c>
      <c r="E87" s="1">
        <f t="shared" ref="E87:E88" si="88">IF(D87&gt;0,D86-B87,0)</f>
        <v>159</v>
      </c>
      <c r="F87" s="1">
        <f t="shared" ref="F87" si="89">IF(D87&gt;=0,B87,E86)</f>
        <v>10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22</v>
      </c>
      <c r="C88" s="1">
        <v>0</v>
      </c>
      <c r="D88" s="27">
        <f t="shared" si="64"/>
        <v>137</v>
      </c>
      <c r="E88" s="1">
        <f t="shared" si="88"/>
        <v>137</v>
      </c>
      <c r="F88" s="1">
        <f t="shared" si="73"/>
        <v>22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15</v>
      </c>
      <c r="C89" s="1">
        <v>0</v>
      </c>
      <c r="D89" s="27">
        <f t="shared" si="64"/>
        <v>122</v>
      </c>
      <c r="E89" s="1">
        <f t="shared" si="72"/>
        <v>122</v>
      </c>
      <c r="F89" s="1">
        <f t="shared" si="73"/>
        <v>15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24</v>
      </c>
      <c r="C90" s="1">
        <v>0</v>
      </c>
      <c r="D90" s="27">
        <f t="shared" si="64"/>
        <v>98</v>
      </c>
      <c r="E90" s="1">
        <f t="shared" si="72"/>
        <v>98</v>
      </c>
      <c r="F90" s="1">
        <f t="shared" si="73"/>
        <v>24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20</v>
      </c>
      <c r="C91" s="1">
        <v>0</v>
      </c>
      <c r="D91" s="27">
        <f t="shared" si="64"/>
        <v>78</v>
      </c>
      <c r="E91" s="1">
        <f t="shared" si="72"/>
        <v>78</v>
      </c>
      <c r="F91" s="1">
        <f t="shared" si="73"/>
        <v>20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31</v>
      </c>
      <c r="C92" s="1">
        <v>0</v>
      </c>
      <c r="D92" s="27">
        <f t="shared" si="64"/>
        <v>47</v>
      </c>
      <c r="E92" s="1">
        <f t="shared" si="72"/>
        <v>47</v>
      </c>
      <c r="F92" s="1">
        <f t="shared" si="73"/>
        <v>31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4</v>
      </c>
      <c r="C93" s="3">
        <f t="shared" ref="C93" si="91">$L$3-D91</f>
        <v>122</v>
      </c>
      <c r="D93" s="27">
        <f t="shared" ref="D93" si="92">D92-B93+C93</f>
        <v>165</v>
      </c>
      <c r="E93" s="3">
        <f t="shared" ref="E93" si="93">IF(D93&gt;0,D92-B93+C93,0)</f>
        <v>165</v>
      </c>
      <c r="F93" s="1">
        <f t="shared" ref="F93" si="94">IF(E91-B92-B93&gt;=0,B93,E92)</f>
        <v>4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11</v>
      </c>
      <c r="C94" s="1">
        <v>0</v>
      </c>
      <c r="D94" s="27">
        <f t="shared" ref="D94" si="95">D93-B94</f>
        <v>154</v>
      </c>
      <c r="E94" s="1">
        <f t="shared" ref="E94:E95" si="96">IF(D94&gt;0,D93-B94,0)</f>
        <v>154</v>
      </c>
      <c r="F94" s="1">
        <f t="shared" ref="F94" si="97">IF(D94&gt;=0,B94,E93)</f>
        <v>11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23</v>
      </c>
      <c r="C95" s="1">
        <v>0</v>
      </c>
      <c r="D95" s="27">
        <f t="shared" si="64"/>
        <v>131</v>
      </c>
      <c r="E95" s="1">
        <f t="shared" si="96"/>
        <v>131</v>
      </c>
      <c r="F95" s="1">
        <f t="shared" si="73"/>
        <v>23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8</v>
      </c>
      <c r="C96" s="1">
        <v>0</v>
      </c>
      <c r="D96" s="27">
        <f t="shared" si="64"/>
        <v>123</v>
      </c>
      <c r="E96" s="1">
        <f t="shared" si="72"/>
        <v>123</v>
      </c>
      <c r="F96" s="1">
        <f t="shared" si="73"/>
        <v>8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4</v>
      </c>
      <c r="C97" s="1">
        <v>0</v>
      </c>
      <c r="D97" s="27">
        <f t="shared" si="64"/>
        <v>119</v>
      </c>
      <c r="E97" s="1">
        <f t="shared" si="72"/>
        <v>119</v>
      </c>
      <c r="F97" s="1">
        <f t="shared" si="73"/>
        <v>4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26</v>
      </c>
      <c r="C98" s="1">
        <v>0</v>
      </c>
      <c r="D98" s="27">
        <f t="shared" si="64"/>
        <v>93</v>
      </c>
      <c r="E98" s="1">
        <f t="shared" si="72"/>
        <v>93</v>
      </c>
      <c r="F98" s="1">
        <f t="shared" si="73"/>
        <v>26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40</v>
      </c>
      <c r="C99" s="1">
        <v>0</v>
      </c>
      <c r="D99" s="27">
        <f t="shared" si="64"/>
        <v>53</v>
      </c>
      <c r="E99" s="1">
        <f t="shared" si="72"/>
        <v>53</v>
      </c>
      <c r="F99" s="1">
        <f t="shared" si="73"/>
        <v>40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19</v>
      </c>
      <c r="C100" s="3">
        <f t="shared" ref="C100" si="98">$L$3-D98</f>
        <v>107</v>
      </c>
      <c r="D100" s="27">
        <f t="shared" ref="D100" si="99">D99-B100+C100</f>
        <v>141</v>
      </c>
      <c r="E100" s="3">
        <f t="shared" ref="E100" si="100">IF(D100&gt;0,D99-B100+C100,0)</f>
        <v>141</v>
      </c>
      <c r="F100" s="1">
        <f t="shared" ref="F100" si="101">IF(E98-B99-B100&gt;=0,B100,E99)</f>
        <v>19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20</v>
      </c>
      <c r="C101" s="1">
        <v>0</v>
      </c>
      <c r="D101" s="27">
        <f t="shared" ref="D101" si="102">D100-B101</f>
        <v>121</v>
      </c>
      <c r="E101" s="1">
        <f t="shared" ref="E101:E102" si="103">IF(D101&gt;0,D100-B101,0)</f>
        <v>121</v>
      </c>
      <c r="F101" s="1">
        <f t="shared" ref="F101" si="104">IF(D101&gt;=0,B101,E100)</f>
        <v>20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18</v>
      </c>
      <c r="C102" s="1">
        <v>0</v>
      </c>
      <c r="D102" s="27">
        <f t="shared" si="64"/>
        <v>103</v>
      </c>
      <c r="E102" s="1">
        <f t="shared" si="103"/>
        <v>103</v>
      </c>
      <c r="F102" s="1">
        <f t="shared" si="73"/>
        <v>18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15</v>
      </c>
      <c r="C103" s="1">
        <v>0</v>
      </c>
      <c r="D103" s="27">
        <f t="shared" si="64"/>
        <v>88</v>
      </c>
      <c r="E103" s="1">
        <f t="shared" si="72"/>
        <v>88</v>
      </c>
      <c r="F103" s="1">
        <f t="shared" si="73"/>
        <v>15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25</v>
      </c>
      <c r="C104" s="1">
        <v>0</v>
      </c>
      <c r="D104" s="27">
        <f t="shared" si="64"/>
        <v>63</v>
      </c>
      <c r="E104" s="1">
        <f t="shared" si="72"/>
        <v>63</v>
      </c>
      <c r="F104" s="1">
        <f t="shared" si="73"/>
        <v>25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22</v>
      </c>
      <c r="C105" s="1">
        <v>0</v>
      </c>
      <c r="D105" s="27">
        <f t="shared" si="64"/>
        <v>41</v>
      </c>
      <c r="E105" s="1">
        <f t="shared" si="72"/>
        <v>41</v>
      </c>
      <c r="F105" s="1">
        <f t="shared" si="73"/>
        <v>22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11</v>
      </c>
      <c r="C106" s="1">
        <v>0</v>
      </c>
      <c r="D106" s="27">
        <f t="shared" si="64"/>
        <v>30</v>
      </c>
      <c r="E106" s="1">
        <f t="shared" si="72"/>
        <v>30</v>
      </c>
      <c r="F106" s="1">
        <f t="shared" si="73"/>
        <v>11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24</v>
      </c>
      <c r="C107" s="3">
        <f t="shared" ref="C107" si="106">$L$3-D105</f>
        <v>159</v>
      </c>
      <c r="D107" s="27">
        <f t="shared" ref="D107" si="107">D106-B107+C107</f>
        <v>165</v>
      </c>
      <c r="E107" s="3">
        <f t="shared" ref="E107" si="108">IF(D107&gt;0,D106-B107+C107,0)</f>
        <v>165</v>
      </c>
      <c r="F107" s="1">
        <f t="shared" ref="F107" si="109">IF(E105-B106-B107&gt;=0,B107,E106)</f>
        <v>24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17</v>
      </c>
      <c r="C108" s="1">
        <v>0</v>
      </c>
      <c r="D108" s="27">
        <f t="shared" ref="D108" si="110">D107-B108</f>
        <v>148</v>
      </c>
      <c r="E108" s="1">
        <f t="shared" ref="E108:E109" si="111">IF(D108&gt;0,D107-B108,0)</f>
        <v>148</v>
      </c>
      <c r="F108" s="1">
        <f t="shared" ref="F108" si="112">IF(D108&gt;=0,B108,E107)</f>
        <v>17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29</v>
      </c>
      <c r="C109" s="1">
        <v>0</v>
      </c>
      <c r="D109" s="27">
        <f t="shared" si="64"/>
        <v>119</v>
      </c>
      <c r="E109" s="1">
        <f t="shared" si="111"/>
        <v>119</v>
      </c>
      <c r="F109" s="1">
        <f t="shared" si="73"/>
        <v>29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19</v>
      </c>
      <c r="C110" s="1">
        <v>0</v>
      </c>
      <c r="D110" s="27">
        <f t="shared" si="64"/>
        <v>100</v>
      </c>
      <c r="E110" s="1">
        <f t="shared" si="72"/>
        <v>100</v>
      </c>
      <c r="F110" s="1">
        <f t="shared" si="73"/>
        <v>19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9</v>
      </c>
      <c r="C111" s="1">
        <v>0</v>
      </c>
      <c r="D111" s="27">
        <f t="shared" si="64"/>
        <v>91</v>
      </c>
      <c r="E111" s="1">
        <f t="shared" si="72"/>
        <v>91</v>
      </c>
      <c r="F111" s="1">
        <f t="shared" si="73"/>
        <v>9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24</v>
      </c>
      <c r="C112" s="1">
        <v>0</v>
      </c>
      <c r="D112" s="27">
        <f t="shared" si="64"/>
        <v>67</v>
      </c>
      <c r="E112" s="1">
        <f t="shared" si="72"/>
        <v>67</v>
      </c>
      <c r="F112" s="1">
        <f t="shared" si="73"/>
        <v>24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28</v>
      </c>
      <c r="C113" s="1">
        <v>0</v>
      </c>
      <c r="D113" s="27">
        <f t="shared" si="64"/>
        <v>39</v>
      </c>
      <c r="E113" s="1">
        <f t="shared" si="72"/>
        <v>39</v>
      </c>
      <c r="F113" s="1">
        <f t="shared" si="73"/>
        <v>28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31</v>
      </c>
      <c r="C114" s="3">
        <f t="shared" ref="C114" si="113">$L$3-D112</f>
        <v>133</v>
      </c>
      <c r="D114" s="27">
        <f t="shared" ref="D114" si="114">D113-B114+C114</f>
        <v>141</v>
      </c>
      <c r="E114" s="3">
        <f t="shared" ref="E114" si="115">IF(D114&gt;0,D113-B114+C114,0)</f>
        <v>141</v>
      </c>
      <c r="F114" s="1">
        <f t="shared" ref="F114" si="116">IF(E112-B113-B114&gt;=0,B114,E113)</f>
        <v>31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23</v>
      </c>
      <c r="C115" s="1">
        <v>0</v>
      </c>
      <c r="D115" s="27">
        <f t="shared" ref="D115" si="117">D114-B115</f>
        <v>118</v>
      </c>
      <c r="E115" s="1">
        <f t="shared" ref="E115:E116" si="118">IF(D115&gt;0,D114-B115,0)</f>
        <v>118</v>
      </c>
      <c r="F115" s="1">
        <f t="shared" ref="F115" si="119">IF(D115&gt;=0,B115,E114)</f>
        <v>23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24</v>
      </c>
      <c r="C116" s="1">
        <v>0</v>
      </c>
      <c r="D116" s="27">
        <f t="shared" si="64"/>
        <v>94</v>
      </c>
      <c r="E116" s="1">
        <f t="shared" si="118"/>
        <v>94</v>
      </c>
      <c r="F116" s="1">
        <f t="shared" si="73"/>
        <v>24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15</v>
      </c>
      <c r="C117" s="1">
        <v>0</v>
      </c>
      <c r="D117" s="27">
        <f t="shared" si="64"/>
        <v>79</v>
      </c>
      <c r="E117" s="1">
        <f t="shared" si="72"/>
        <v>79</v>
      </c>
      <c r="F117" s="1">
        <f t="shared" si="73"/>
        <v>15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11</v>
      </c>
      <c r="C118" s="1">
        <v>0</v>
      </c>
      <c r="D118" s="27">
        <f t="shared" si="64"/>
        <v>68</v>
      </c>
      <c r="E118" s="1">
        <f t="shared" si="72"/>
        <v>68</v>
      </c>
      <c r="F118" s="1">
        <f t="shared" si="73"/>
        <v>11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28</v>
      </c>
      <c r="C119" s="1">
        <v>0</v>
      </c>
      <c r="D119" s="27">
        <f t="shared" si="64"/>
        <v>40</v>
      </c>
      <c r="E119" s="1">
        <f t="shared" si="72"/>
        <v>40</v>
      </c>
      <c r="F119" s="1">
        <f t="shared" si="73"/>
        <v>28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12</v>
      </c>
      <c r="C120" s="1">
        <v>0</v>
      </c>
      <c r="D120" s="27">
        <f t="shared" si="64"/>
        <v>28</v>
      </c>
      <c r="E120" s="1">
        <f t="shared" si="72"/>
        <v>28</v>
      </c>
      <c r="F120" s="1">
        <f t="shared" si="73"/>
        <v>12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17</v>
      </c>
      <c r="C121" s="3">
        <f t="shared" ref="C121" si="121">$L$3-D119</f>
        <v>160</v>
      </c>
      <c r="D121" s="27">
        <f t="shared" ref="D121" si="122">D120-B121+C121</f>
        <v>171</v>
      </c>
      <c r="E121" s="3">
        <f t="shared" ref="E121" si="123">IF(D121&gt;0,D120-B121+C121,0)</f>
        <v>171</v>
      </c>
      <c r="F121" s="1">
        <f t="shared" ref="F121" si="124">IF(E119-B120-B121&gt;=0,B121,E120)</f>
        <v>17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28</v>
      </c>
      <c r="C122" s="1">
        <v>0</v>
      </c>
      <c r="D122" s="27">
        <f t="shared" ref="D122" si="125">D121-B122</f>
        <v>143</v>
      </c>
      <c r="E122" s="1">
        <f t="shared" ref="E122:E123" si="126">IF(D122&gt;0,D121-B122,0)</f>
        <v>143</v>
      </c>
      <c r="F122" s="1">
        <f t="shared" ref="F122" si="127">IF(D122&gt;=0,B122,E121)</f>
        <v>28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14</v>
      </c>
      <c r="C123" s="1">
        <v>0</v>
      </c>
      <c r="D123" s="27">
        <f t="shared" si="64"/>
        <v>129</v>
      </c>
      <c r="E123" s="1">
        <f t="shared" si="126"/>
        <v>129</v>
      </c>
      <c r="F123" s="1">
        <f t="shared" si="73"/>
        <v>14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18</v>
      </c>
      <c r="C124" s="1">
        <v>0</v>
      </c>
      <c r="D124" s="27">
        <f t="shared" si="64"/>
        <v>111</v>
      </c>
      <c r="E124" s="1">
        <f t="shared" si="72"/>
        <v>111</v>
      </c>
      <c r="F124" s="1">
        <f t="shared" si="73"/>
        <v>18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14</v>
      </c>
      <c r="C125" s="1">
        <v>0</v>
      </c>
      <c r="D125" s="27">
        <f t="shared" si="64"/>
        <v>97</v>
      </c>
      <c r="E125" s="1">
        <f t="shared" si="72"/>
        <v>97</v>
      </c>
      <c r="F125" s="1">
        <f t="shared" si="73"/>
        <v>14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19</v>
      </c>
      <c r="C126" s="1">
        <v>0</v>
      </c>
      <c r="D126" s="27">
        <f t="shared" si="64"/>
        <v>78</v>
      </c>
      <c r="E126" s="1">
        <f t="shared" si="72"/>
        <v>78</v>
      </c>
      <c r="F126" s="1">
        <f t="shared" si="73"/>
        <v>19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22</v>
      </c>
      <c r="C127" s="1">
        <v>0</v>
      </c>
      <c r="D127" s="27">
        <f t="shared" si="64"/>
        <v>56</v>
      </c>
      <c r="E127" s="1">
        <f t="shared" si="72"/>
        <v>56</v>
      </c>
      <c r="F127" s="1">
        <f t="shared" si="73"/>
        <v>22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10</v>
      </c>
      <c r="C128" s="3">
        <f t="shared" ref="C128" si="129">$L$3-D126</f>
        <v>122</v>
      </c>
      <c r="D128" s="27">
        <f t="shared" ref="D128" si="130">D127-B128+C128</f>
        <v>168</v>
      </c>
      <c r="E128" s="3">
        <f t="shared" ref="E128" si="131">IF(D128&gt;0,D127-B128+C128,0)</f>
        <v>168</v>
      </c>
      <c r="F128" s="1">
        <f t="shared" ref="F128" si="132">IF(E126-B127-B128&gt;=0,B128,E127)</f>
        <v>10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10</v>
      </c>
      <c r="C129" s="1">
        <v>0</v>
      </c>
      <c r="D129" s="27">
        <f t="shared" ref="D129" si="133">D128-B129</f>
        <v>158</v>
      </c>
      <c r="E129" s="1">
        <f t="shared" ref="E129:E130" si="134">IF(D129&gt;0,D128-B129,0)</f>
        <v>158</v>
      </c>
      <c r="F129" s="1">
        <f t="shared" ref="F129" si="135">IF(D129&gt;=0,B129,E128)</f>
        <v>10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37</v>
      </c>
      <c r="C130" s="1">
        <v>0</v>
      </c>
      <c r="D130" s="27">
        <f t="shared" si="64"/>
        <v>121</v>
      </c>
      <c r="E130" s="1">
        <f t="shared" si="134"/>
        <v>121</v>
      </c>
      <c r="F130" s="1">
        <f t="shared" si="73"/>
        <v>37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23</v>
      </c>
      <c r="C131" s="1">
        <v>0</v>
      </c>
      <c r="D131" s="27">
        <f t="shared" si="64"/>
        <v>98</v>
      </c>
      <c r="E131" s="1">
        <f t="shared" si="72"/>
        <v>98</v>
      </c>
      <c r="F131" s="1">
        <f t="shared" si="73"/>
        <v>23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18</v>
      </c>
      <c r="C132" s="1">
        <v>0</v>
      </c>
      <c r="D132" s="27">
        <f t="shared" ref="D132:D195" si="136">D131-B132</f>
        <v>80</v>
      </c>
      <c r="E132" s="1">
        <f t="shared" si="72"/>
        <v>80</v>
      </c>
      <c r="F132" s="1">
        <f t="shared" si="73"/>
        <v>18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26</v>
      </c>
      <c r="C133" s="1">
        <v>0</v>
      </c>
      <c r="D133" s="27">
        <f t="shared" si="136"/>
        <v>54</v>
      </c>
      <c r="E133" s="1">
        <f t="shared" si="72"/>
        <v>54</v>
      </c>
      <c r="F133" s="1">
        <f t="shared" si="73"/>
        <v>26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18</v>
      </c>
      <c r="C134" s="1">
        <v>0</v>
      </c>
      <c r="D134" s="27">
        <f t="shared" si="136"/>
        <v>36</v>
      </c>
      <c r="E134" s="1">
        <f t="shared" si="72"/>
        <v>36</v>
      </c>
      <c r="F134" s="1">
        <f t="shared" si="73"/>
        <v>18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26</v>
      </c>
      <c r="C135" s="3">
        <f t="shared" ref="C135" si="139">$L$3-D133</f>
        <v>146</v>
      </c>
      <c r="D135" s="27">
        <f t="shared" ref="D135" si="140">D134-B135+C135</f>
        <v>156</v>
      </c>
      <c r="E135" s="3">
        <f t="shared" ref="E135" si="141">IF(D135&gt;0,D134-B135+C135,0)</f>
        <v>156</v>
      </c>
      <c r="F135" s="1">
        <f t="shared" ref="F135" si="142">IF(E133-B134-B135&gt;=0,B135,E134)</f>
        <v>26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12</v>
      </c>
      <c r="C136" s="1">
        <v>0</v>
      </c>
      <c r="D136" s="27">
        <f t="shared" ref="D136" si="143">D135-B136</f>
        <v>144</v>
      </c>
      <c r="E136" s="1">
        <f t="shared" ref="E136:E197" si="144">IF(D136&gt;0,D135-B136,0)</f>
        <v>144</v>
      </c>
      <c r="F136" s="1">
        <f t="shared" ref="F136:F197" si="145">IF(D136&gt;=0,B136,E135)</f>
        <v>12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17</v>
      </c>
      <c r="C137" s="1">
        <v>0</v>
      </c>
      <c r="D137" s="27">
        <f t="shared" si="136"/>
        <v>127</v>
      </c>
      <c r="E137" s="1">
        <f t="shared" si="144"/>
        <v>127</v>
      </c>
      <c r="F137" s="1">
        <f t="shared" si="145"/>
        <v>17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17</v>
      </c>
      <c r="C138" s="1">
        <v>0</v>
      </c>
      <c r="D138" s="27">
        <f t="shared" si="136"/>
        <v>110</v>
      </c>
      <c r="E138" s="1">
        <f t="shared" si="144"/>
        <v>110</v>
      </c>
      <c r="F138" s="1">
        <f t="shared" si="145"/>
        <v>17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19</v>
      </c>
      <c r="C139" s="1">
        <v>0</v>
      </c>
      <c r="D139" s="27">
        <f t="shared" si="136"/>
        <v>91</v>
      </c>
      <c r="E139" s="1">
        <f t="shared" si="144"/>
        <v>91</v>
      </c>
      <c r="F139" s="1">
        <f t="shared" si="145"/>
        <v>19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19</v>
      </c>
      <c r="C140" s="1">
        <v>0</v>
      </c>
      <c r="D140" s="27">
        <f t="shared" si="136"/>
        <v>72</v>
      </c>
      <c r="E140" s="1">
        <f t="shared" si="144"/>
        <v>72</v>
      </c>
      <c r="F140" s="1">
        <f t="shared" si="145"/>
        <v>19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19</v>
      </c>
      <c r="C141" s="1">
        <v>0</v>
      </c>
      <c r="D141" s="27">
        <f t="shared" si="136"/>
        <v>53</v>
      </c>
      <c r="E141" s="1">
        <f t="shared" si="144"/>
        <v>53</v>
      </c>
      <c r="F141" s="1">
        <f t="shared" si="145"/>
        <v>19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23</v>
      </c>
      <c r="C142" s="3">
        <f t="shared" ref="C142" si="147">$L$3-D140</f>
        <v>128</v>
      </c>
      <c r="D142" s="27">
        <f t="shared" ref="D142" si="148">D141-B142+C142</f>
        <v>158</v>
      </c>
      <c r="E142" s="3">
        <f t="shared" ref="E142" si="149">IF(D142&gt;0,D141-B142+C142,0)</f>
        <v>158</v>
      </c>
      <c r="F142" s="1">
        <f t="shared" ref="F142" si="150">IF(E140-B141-B142&gt;=0,B142,E141)</f>
        <v>23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22</v>
      </c>
      <c r="C143" s="1">
        <v>0</v>
      </c>
      <c r="D143" s="27">
        <f t="shared" ref="D143" si="151">D142-B143</f>
        <v>136</v>
      </c>
      <c r="E143" s="1">
        <f t="shared" ref="E143:E144" si="152">IF(D143&gt;0,D142-B143,0)</f>
        <v>136</v>
      </c>
      <c r="F143" s="1">
        <f t="shared" ref="F143" si="153">IF(D143&gt;=0,B143,E142)</f>
        <v>22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20</v>
      </c>
      <c r="C144" s="1">
        <v>0</v>
      </c>
      <c r="D144" s="27">
        <f t="shared" si="136"/>
        <v>116</v>
      </c>
      <c r="E144" s="1">
        <f t="shared" si="152"/>
        <v>116</v>
      </c>
      <c r="F144" s="1">
        <f t="shared" si="145"/>
        <v>20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29</v>
      </c>
      <c r="C145" s="1">
        <v>0</v>
      </c>
      <c r="D145" s="27">
        <f t="shared" si="136"/>
        <v>87</v>
      </c>
      <c r="E145" s="1">
        <f t="shared" si="144"/>
        <v>87</v>
      </c>
      <c r="F145" s="1">
        <f t="shared" si="145"/>
        <v>29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18</v>
      </c>
      <c r="C146" s="1">
        <v>0</v>
      </c>
      <c r="D146" s="27">
        <f t="shared" si="136"/>
        <v>69</v>
      </c>
      <c r="E146" s="1">
        <f t="shared" si="144"/>
        <v>69</v>
      </c>
      <c r="F146" s="1">
        <f t="shared" si="145"/>
        <v>18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37</v>
      </c>
      <c r="C147" s="1">
        <v>0</v>
      </c>
      <c r="D147" s="27">
        <f t="shared" si="136"/>
        <v>32</v>
      </c>
      <c r="E147" s="1">
        <f t="shared" si="144"/>
        <v>32</v>
      </c>
      <c r="F147" s="1">
        <f t="shared" si="145"/>
        <v>37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14</v>
      </c>
      <c r="C148" s="1">
        <v>0</v>
      </c>
      <c r="D148" s="27">
        <f t="shared" si="136"/>
        <v>18</v>
      </c>
      <c r="E148" s="1">
        <f t="shared" si="144"/>
        <v>18</v>
      </c>
      <c r="F148" s="1">
        <f t="shared" si="145"/>
        <v>14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10</v>
      </c>
      <c r="C149" s="3">
        <f t="shared" ref="C149" si="155">$L$3-D147</f>
        <v>168</v>
      </c>
      <c r="D149" s="27">
        <f t="shared" ref="D149" si="156">D148-B149+C149</f>
        <v>176</v>
      </c>
      <c r="E149" s="3">
        <f t="shared" ref="E149" si="157">IF(D149&gt;0,D148-B149+C149,0)</f>
        <v>176</v>
      </c>
      <c r="F149" s="1">
        <f t="shared" ref="F149" si="158">IF(E147-B148-B149&gt;=0,B149,E148)</f>
        <v>10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22</v>
      </c>
      <c r="C150" s="1">
        <v>0</v>
      </c>
      <c r="D150" s="27">
        <f t="shared" ref="D150" si="159">D149-B150</f>
        <v>154</v>
      </c>
      <c r="E150" s="1">
        <f t="shared" ref="E150:E151" si="160">IF(D150&gt;0,D149-B150,0)</f>
        <v>154</v>
      </c>
      <c r="F150" s="1">
        <f t="shared" ref="F150" si="161">IF(D150&gt;=0,B150,E149)</f>
        <v>22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10</v>
      </c>
      <c r="C151" s="1">
        <v>0</v>
      </c>
      <c r="D151" s="27">
        <f t="shared" si="136"/>
        <v>144</v>
      </c>
      <c r="E151" s="1">
        <f t="shared" si="160"/>
        <v>144</v>
      </c>
      <c r="F151" s="1">
        <f t="shared" si="145"/>
        <v>10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30</v>
      </c>
      <c r="C152" s="1">
        <v>0</v>
      </c>
      <c r="D152" s="27">
        <f t="shared" si="136"/>
        <v>114</v>
      </c>
      <c r="E152" s="1">
        <f t="shared" si="144"/>
        <v>114</v>
      </c>
      <c r="F152" s="1">
        <f t="shared" si="145"/>
        <v>30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24</v>
      </c>
      <c r="C153" s="1">
        <v>0</v>
      </c>
      <c r="D153" s="27">
        <f t="shared" si="136"/>
        <v>90</v>
      </c>
      <c r="E153" s="1">
        <f t="shared" si="144"/>
        <v>90</v>
      </c>
      <c r="F153" s="1">
        <f t="shared" si="145"/>
        <v>24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17</v>
      </c>
      <c r="C154" s="1">
        <v>0</v>
      </c>
      <c r="D154" s="27">
        <f t="shared" si="136"/>
        <v>73</v>
      </c>
      <c r="E154" s="1">
        <f t="shared" si="144"/>
        <v>73</v>
      </c>
      <c r="F154" s="1">
        <f t="shared" si="145"/>
        <v>17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24</v>
      </c>
      <c r="C155" s="1">
        <v>0</v>
      </c>
      <c r="D155" s="27">
        <f t="shared" si="136"/>
        <v>49</v>
      </c>
      <c r="E155" s="1">
        <f t="shared" si="144"/>
        <v>49</v>
      </c>
      <c r="F155" s="1">
        <f t="shared" si="145"/>
        <v>24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29</v>
      </c>
      <c r="C156" s="3">
        <f t="shared" ref="C156" si="162">$L$3-D154</f>
        <v>127</v>
      </c>
      <c r="D156" s="27">
        <f t="shared" ref="D156" si="163">D155-B156+C156</f>
        <v>147</v>
      </c>
      <c r="E156" s="3">
        <f t="shared" ref="E156" si="164">IF(D156&gt;0,D155-B156+C156,0)</f>
        <v>147</v>
      </c>
      <c r="F156" s="1">
        <f t="shared" ref="F156" si="165">IF(E154-B155-B156&gt;=0,B156,E155)</f>
        <v>29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16</v>
      </c>
      <c r="C157" s="1">
        <v>0</v>
      </c>
      <c r="D157" s="27">
        <f t="shared" ref="D157" si="167">D156-B157</f>
        <v>131</v>
      </c>
      <c r="E157" s="1">
        <f t="shared" ref="E157:E158" si="168">IF(D157&gt;0,D156-B157,0)</f>
        <v>131</v>
      </c>
      <c r="F157" s="1">
        <f t="shared" ref="F157" si="169">IF(D157&gt;=0,B157,E156)</f>
        <v>16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17</v>
      </c>
      <c r="C158" s="1">
        <v>0</v>
      </c>
      <c r="D158" s="27">
        <f t="shared" si="136"/>
        <v>114</v>
      </c>
      <c r="E158" s="1">
        <f t="shared" si="168"/>
        <v>114</v>
      </c>
      <c r="F158" s="1">
        <f t="shared" si="145"/>
        <v>17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25</v>
      </c>
      <c r="C159" s="1">
        <v>0</v>
      </c>
      <c r="D159" s="27">
        <f t="shared" si="136"/>
        <v>89</v>
      </c>
      <c r="E159" s="1">
        <f t="shared" si="144"/>
        <v>89</v>
      </c>
      <c r="F159" s="1">
        <f t="shared" si="145"/>
        <v>25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19</v>
      </c>
      <c r="C160" s="1">
        <v>0</v>
      </c>
      <c r="D160" s="27">
        <f t="shared" si="136"/>
        <v>70</v>
      </c>
      <c r="E160" s="1">
        <f t="shared" si="144"/>
        <v>70</v>
      </c>
      <c r="F160" s="1">
        <f t="shared" si="145"/>
        <v>19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21</v>
      </c>
      <c r="C161" s="1">
        <v>0</v>
      </c>
      <c r="D161" s="27">
        <f t="shared" si="136"/>
        <v>49</v>
      </c>
      <c r="E161" s="1">
        <f t="shared" si="144"/>
        <v>49</v>
      </c>
      <c r="F161" s="1">
        <f t="shared" si="145"/>
        <v>21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11</v>
      </c>
      <c r="C162" s="1">
        <v>0</v>
      </c>
      <c r="D162" s="27">
        <f t="shared" si="136"/>
        <v>38</v>
      </c>
      <c r="E162" s="1">
        <f t="shared" si="144"/>
        <v>38</v>
      </c>
      <c r="F162" s="1">
        <f t="shared" si="145"/>
        <v>11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25</v>
      </c>
      <c r="C163" s="3">
        <f t="shared" ref="C163" si="170">$L$3-D161</f>
        <v>151</v>
      </c>
      <c r="D163" s="27">
        <f t="shared" ref="D163" si="171">D162-B163+C163</f>
        <v>164</v>
      </c>
      <c r="E163" s="3">
        <f t="shared" ref="E163" si="172">IF(D163&gt;0,D162-B163+C163,0)</f>
        <v>164</v>
      </c>
      <c r="F163" s="1">
        <f t="shared" ref="F163" si="173">IF(E161-B162-B163&gt;=0,B163,E162)</f>
        <v>25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16</v>
      </c>
      <c r="C164" s="1">
        <v>0</v>
      </c>
      <c r="D164" s="27">
        <f t="shared" ref="D164" si="174">D163-B164</f>
        <v>148</v>
      </c>
      <c r="E164" s="1">
        <f t="shared" ref="E164:E165" si="175">IF(D164&gt;0,D163-B164,0)</f>
        <v>148</v>
      </c>
      <c r="F164" s="1">
        <f t="shared" ref="F164" si="176">IF(D164&gt;=0,B164,E163)</f>
        <v>16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17</v>
      </c>
      <c r="C165" s="1">
        <v>0</v>
      </c>
      <c r="D165" s="27">
        <f t="shared" si="136"/>
        <v>131</v>
      </c>
      <c r="E165" s="1">
        <f t="shared" si="175"/>
        <v>131</v>
      </c>
      <c r="F165" s="1">
        <f t="shared" si="145"/>
        <v>17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14</v>
      </c>
      <c r="C166" s="1">
        <v>0</v>
      </c>
      <c r="D166" s="27">
        <f t="shared" si="136"/>
        <v>117</v>
      </c>
      <c r="E166" s="1">
        <f t="shared" si="144"/>
        <v>117</v>
      </c>
      <c r="F166" s="1">
        <f t="shared" si="145"/>
        <v>14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31</v>
      </c>
      <c r="C167" s="1">
        <v>0</v>
      </c>
      <c r="D167" s="27">
        <f t="shared" si="136"/>
        <v>86</v>
      </c>
      <c r="E167" s="1">
        <f t="shared" si="144"/>
        <v>86</v>
      </c>
      <c r="F167" s="1">
        <f t="shared" si="145"/>
        <v>31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21</v>
      </c>
      <c r="C168" s="1">
        <v>0</v>
      </c>
      <c r="D168" s="27">
        <f t="shared" si="136"/>
        <v>65</v>
      </c>
      <c r="E168" s="1">
        <f t="shared" si="144"/>
        <v>65</v>
      </c>
      <c r="F168" s="1">
        <f t="shared" si="145"/>
        <v>21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11</v>
      </c>
      <c r="C169" s="1">
        <v>0</v>
      </c>
      <c r="D169" s="27">
        <f t="shared" si="136"/>
        <v>54</v>
      </c>
      <c r="E169" s="1">
        <f t="shared" si="144"/>
        <v>54</v>
      </c>
      <c r="F169" s="1">
        <f t="shared" si="145"/>
        <v>11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29</v>
      </c>
      <c r="C170" s="3">
        <f t="shared" ref="C170" si="178">$L$3-D168</f>
        <v>135</v>
      </c>
      <c r="D170" s="27">
        <f t="shared" ref="D170" si="179">D169-B170+C170</f>
        <v>160</v>
      </c>
      <c r="E170" s="3">
        <f t="shared" ref="E170" si="180">IF(D170&gt;0,D169-B170+C170,0)</f>
        <v>160</v>
      </c>
      <c r="F170" s="1">
        <f t="shared" ref="F170" si="181">IF(E168-B169-B170&gt;=0,B170,E169)</f>
        <v>29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13</v>
      </c>
      <c r="C171" s="1">
        <v>0</v>
      </c>
      <c r="D171" s="27">
        <f t="shared" ref="D171" si="182">D170-B171</f>
        <v>147</v>
      </c>
      <c r="E171" s="1">
        <f t="shared" ref="E171:E172" si="183">IF(D171&gt;0,D170-B171,0)</f>
        <v>147</v>
      </c>
      <c r="F171" s="1">
        <f t="shared" ref="F171" si="184">IF(D171&gt;=0,B171,E170)</f>
        <v>13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11</v>
      </c>
      <c r="C172" s="1">
        <v>0</v>
      </c>
      <c r="D172" s="27">
        <f t="shared" si="136"/>
        <v>136</v>
      </c>
      <c r="E172" s="1">
        <f t="shared" si="183"/>
        <v>136</v>
      </c>
      <c r="F172" s="1">
        <f t="shared" si="145"/>
        <v>11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30</v>
      </c>
      <c r="C173" s="1">
        <v>0</v>
      </c>
      <c r="D173" s="27">
        <f t="shared" si="136"/>
        <v>106</v>
      </c>
      <c r="E173" s="1">
        <f t="shared" si="144"/>
        <v>106</v>
      </c>
      <c r="F173" s="1">
        <f t="shared" si="145"/>
        <v>30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8</v>
      </c>
      <c r="C174" s="1">
        <v>0</v>
      </c>
      <c r="D174" s="27">
        <f t="shared" si="136"/>
        <v>98</v>
      </c>
      <c r="E174" s="1">
        <f t="shared" si="144"/>
        <v>98</v>
      </c>
      <c r="F174" s="1">
        <f t="shared" si="145"/>
        <v>8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16</v>
      </c>
      <c r="C175" s="1">
        <v>0</v>
      </c>
      <c r="D175" s="27">
        <f t="shared" si="136"/>
        <v>82</v>
      </c>
      <c r="E175" s="1">
        <f t="shared" si="144"/>
        <v>82</v>
      </c>
      <c r="F175" s="1">
        <f t="shared" si="145"/>
        <v>16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9</v>
      </c>
      <c r="C176" s="1">
        <v>0</v>
      </c>
      <c r="D176" s="27">
        <f t="shared" si="136"/>
        <v>73</v>
      </c>
      <c r="E176" s="1">
        <f t="shared" si="144"/>
        <v>73</v>
      </c>
      <c r="F176" s="1">
        <f t="shared" si="145"/>
        <v>9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28</v>
      </c>
      <c r="C177" s="3">
        <f t="shared" ref="C177" si="185">$L$3-D175</f>
        <v>118</v>
      </c>
      <c r="D177" s="27">
        <f t="shared" ref="D177" si="186">D176-B177+C177</f>
        <v>163</v>
      </c>
      <c r="E177" s="3">
        <f t="shared" ref="E177" si="187">IF(D177&gt;0,D176-B177+C177,0)</f>
        <v>163</v>
      </c>
      <c r="F177" s="1">
        <f t="shared" ref="F177" si="188">IF(E175-B176-B177&gt;=0,B177,E176)</f>
        <v>28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18</v>
      </c>
      <c r="C178" s="1">
        <v>0</v>
      </c>
      <c r="D178" s="27">
        <f t="shared" ref="D178" si="190">D177-B178</f>
        <v>145</v>
      </c>
      <c r="E178" s="1">
        <f t="shared" ref="E178:E179" si="191">IF(D178&gt;0,D177-B178,0)</f>
        <v>145</v>
      </c>
      <c r="F178" s="1">
        <f t="shared" ref="F178" si="192">IF(D178&gt;=0,B178,E177)</f>
        <v>18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14</v>
      </c>
      <c r="C179" s="1">
        <v>0</v>
      </c>
      <c r="D179" s="27">
        <f t="shared" si="136"/>
        <v>131</v>
      </c>
      <c r="E179" s="1">
        <f t="shared" si="191"/>
        <v>131</v>
      </c>
      <c r="F179" s="1">
        <f t="shared" si="145"/>
        <v>14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33</v>
      </c>
      <c r="C180" s="1">
        <v>0</v>
      </c>
      <c r="D180" s="27">
        <f t="shared" si="136"/>
        <v>98</v>
      </c>
      <c r="E180" s="1">
        <f t="shared" si="144"/>
        <v>98</v>
      </c>
      <c r="F180" s="1">
        <f t="shared" si="145"/>
        <v>33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18</v>
      </c>
      <c r="C181" s="1">
        <v>0</v>
      </c>
      <c r="D181" s="27">
        <f t="shared" si="136"/>
        <v>80</v>
      </c>
      <c r="E181" s="1">
        <f t="shared" si="144"/>
        <v>80</v>
      </c>
      <c r="F181" s="1">
        <f t="shared" si="145"/>
        <v>18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31</v>
      </c>
      <c r="C182" s="1">
        <v>0</v>
      </c>
      <c r="D182" s="27">
        <f t="shared" si="136"/>
        <v>49</v>
      </c>
      <c r="E182" s="1">
        <f t="shared" si="144"/>
        <v>49</v>
      </c>
      <c r="F182" s="1">
        <f t="shared" si="145"/>
        <v>31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19</v>
      </c>
      <c r="C183" s="1">
        <v>0</v>
      </c>
      <c r="D183" s="27">
        <f t="shared" si="136"/>
        <v>30</v>
      </c>
      <c r="E183" s="1">
        <f t="shared" si="144"/>
        <v>30</v>
      </c>
      <c r="F183" s="1">
        <f t="shared" si="145"/>
        <v>19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7</v>
      </c>
      <c r="C184" s="3">
        <f t="shared" ref="C184" si="193">$L$3-D182</f>
        <v>151</v>
      </c>
      <c r="D184" s="27">
        <f t="shared" ref="D184" si="194">D183-B184+C184</f>
        <v>174</v>
      </c>
      <c r="E184" s="3">
        <f t="shared" ref="E184" si="195">IF(D184&gt;0,D183-B184+C184,0)</f>
        <v>174</v>
      </c>
      <c r="F184" s="1">
        <f t="shared" ref="F184" si="196">IF(E182-B183-B184&gt;=0,B184,E183)</f>
        <v>7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16</v>
      </c>
      <c r="C185" s="1">
        <v>0</v>
      </c>
      <c r="D185" s="27">
        <f t="shared" ref="D185" si="197">D184-B185</f>
        <v>158</v>
      </c>
      <c r="E185" s="1">
        <f t="shared" ref="E185:E186" si="198">IF(D185&gt;0,D184-B185,0)</f>
        <v>158</v>
      </c>
      <c r="F185" s="1">
        <f t="shared" ref="F185" si="199">IF(D185&gt;=0,B185,E184)</f>
        <v>16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26</v>
      </c>
      <c r="C186" s="1">
        <v>0</v>
      </c>
      <c r="D186" s="27">
        <f t="shared" si="136"/>
        <v>132</v>
      </c>
      <c r="E186" s="1">
        <f t="shared" si="198"/>
        <v>132</v>
      </c>
      <c r="F186" s="1">
        <f t="shared" si="145"/>
        <v>26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23</v>
      </c>
      <c r="C187" s="1">
        <v>0</v>
      </c>
      <c r="D187" s="27">
        <f t="shared" si="136"/>
        <v>109</v>
      </c>
      <c r="E187" s="1">
        <f t="shared" si="144"/>
        <v>109</v>
      </c>
      <c r="F187" s="1">
        <f t="shared" si="145"/>
        <v>23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17</v>
      </c>
      <c r="C188" s="1">
        <v>0</v>
      </c>
      <c r="D188" s="27">
        <f t="shared" si="136"/>
        <v>92</v>
      </c>
      <c r="E188" s="1">
        <f t="shared" si="144"/>
        <v>92</v>
      </c>
      <c r="F188" s="1">
        <f t="shared" si="145"/>
        <v>17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31</v>
      </c>
      <c r="C189" s="1">
        <v>0</v>
      </c>
      <c r="D189" s="27">
        <f t="shared" si="136"/>
        <v>61</v>
      </c>
      <c r="E189" s="1">
        <f t="shared" si="144"/>
        <v>61</v>
      </c>
      <c r="F189" s="1">
        <f t="shared" si="145"/>
        <v>31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23</v>
      </c>
      <c r="C190" s="1">
        <v>0</v>
      </c>
      <c r="D190" s="27">
        <f t="shared" si="136"/>
        <v>38</v>
      </c>
      <c r="E190" s="1">
        <f t="shared" si="144"/>
        <v>38</v>
      </c>
      <c r="F190" s="1">
        <f t="shared" si="145"/>
        <v>23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12</v>
      </c>
      <c r="C191" s="3">
        <f t="shared" ref="C191" si="200">$L$3-D189</f>
        <v>139</v>
      </c>
      <c r="D191" s="27">
        <f t="shared" ref="D191" si="201">D190-B191+C191</f>
        <v>165</v>
      </c>
      <c r="E191" s="3">
        <f t="shared" ref="E191" si="202">IF(D191&gt;0,D190-B191+C191,0)</f>
        <v>165</v>
      </c>
      <c r="F191" s="1">
        <f t="shared" ref="F191" si="203">IF(E189-B190-B191&gt;=0,B191,E190)</f>
        <v>12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14</v>
      </c>
      <c r="C192" s="1">
        <v>0</v>
      </c>
      <c r="D192" s="27">
        <f t="shared" ref="D192" si="204">D191-B192</f>
        <v>151</v>
      </c>
      <c r="E192" s="1">
        <f t="shared" ref="E192:E193" si="205">IF(D192&gt;0,D191-B192,0)</f>
        <v>151</v>
      </c>
      <c r="F192" s="1">
        <f t="shared" ref="F192" si="206">IF(D192&gt;=0,B192,E191)</f>
        <v>14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1</v>
      </c>
      <c r="C193" s="1">
        <v>0</v>
      </c>
      <c r="D193" s="27">
        <f t="shared" si="136"/>
        <v>150</v>
      </c>
      <c r="E193" s="1">
        <f t="shared" si="205"/>
        <v>150</v>
      </c>
      <c r="F193" s="1">
        <f t="shared" si="145"/>
        <v>1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27</v>
      </c>
      <c r="C194" s="1">
        <v>0</v>
      </c>
      <c r="D194" s="27">
        <f t="shared" si="136"/>
        <v>123</v>
      </c>
      <c r="E194" s="1">
        <f t="shared" si="144"/>
        <v>123</v>
      </c>
      <c r="F194" s="1">
        <f t="shared" si="145"/>
        <v>27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20</v>
      </c>
      <c r="C195" s="1">
        <v>0</v>
      </c>
      <c r="D195" s="27">
        <f t="shared" si="136"/>
        <v>103</v>
      </c>
      <c r="E195" s="1">
        <f t="shared" si="144"/>
        <v>103</v>
      </c>
      <c r="F195" s="1">
        <f t="shared" si="145"/>
        <v>20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3</v>
      </c>
      <c r="C196" s="1">
        <v>0</v>
      </c>
      <c r="D196" s="27">
        <f t="shared" ref="D196:D246" si="207">D195-B196</f>
        <v>100</v>
      </c>
      <c r="E196" s="1">
        <f t="shared" si="144"/>
        <v>100</v>
      </c>
      <c r="F196" s="1">
        <f t="shared" si="145"/>
        <v>3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29</v>
      </c>
      <c r="C197" s="1">
        <v>0</v>
      </c>
      <c r="D197" s="27">
        <f t="shared" si="207"/>
        <v>71</v>
      </c>
      <c r="E197" s="1">
        <f t="shared" si="144"/>
        <v>71</v>
      </c>
      <c r="F197" s="1">
        <f t="shared" si="145"/>
        <v>29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29</v>
      </c>
      <c r="C198" s="3">
        <f t="shared" ref="C198" si="210">$L$3-D196</f>
        <v>100</v>
      </c>
      <c r="D198" s="27">
        <f t="shared" ref="D198" si="211">D197-B198+C198</f>
        <v>142</v>
      </c>
      <c r="E198" s="3">
        <f t="shared" ref="E198" si="212">IF(D198&gt;0,D197-B198+C198,0)</f>
        <v>142</v>
      </c>
      <c r="F198" s="1">
        <f t="shared" ref="F198" si="213">IF(E196-B197-B198&gt;=0,B198,E197)</f>
        <v>29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9</v>
      </c>
      <c r="C199" s="1">
        <v>0</v>
      </c>
      <c r="D199" s="27">
        <f t="shared" ref="D199" si="214">D198-B199</f>
        <v>133</v>
      </c>
      <c r="E199" s="1">
        <f t="shared" ref="E199:E246" si="215">IF(D199&gt;0,D198-B199,0)</f>
        <v>133</v>
      </c>
      <c r="F199" s="1">
        <f t="shared" ref="F199:F246" si="216">IF(D199&gt;=0,B199,E198)</f>
        <v>9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19</v>
      </c>
      <c r="C200" s="1">
        <v>0</v>
      </c>
      <c r="D200" s="27">
        <f t="shared" si="207"/>
        <v>114</v>
      </c>
      <c r="E200" s="1">
        <f t="shared" si="215"/>
        <v>114</v>
      </c>
      <c r="F200" s="1">
        <f t="shared" si="216"/>
        <v>19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14</v>
      </c>
      <c r="C201" s="1">
        <v>0</v>
      </c>
      <c r="D201" s="27">
        <f t="shared" si="207"/>
        <v>100</v>
      </c>
      <c r="E201" s="1">
        <f t="shared" si="215"/>
        <v>100</v>
      </c>
      <c r="F201" s="1">
        <f t="shared" si="216"/>
        <v>14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13</v>
      </c>
      <c r="C202" s="1">
        <v>0</v>
      </c>
      <c r="D202" s="27">
        <f t="shared" si="207"/>
        <v>87</v>
      </c>
      <c r="E202" s="1">
        <f t="shared" si="215"/>
        <v>87</v>
      </c>
      <c r="F202" s="1">
        <f t="shared" si="216"/>
        <v>13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2</v>
      </c>
      <c r="C203" s="1">
        <v>0</v>
      </c>
      <c r="D203" s="27">
        <f t="shared" si="207"/>
        <v>85</v>
      </c>
      <c r="E203" s="1">
        <f t="shared" si="215"/>
        <v>85</v>
      </c>
      <c r="F203" s="1">
        <f t="shared" si="216"/>
        <v>2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23</v>
      </c>
      <c r="C204" s="1">
        <v>0</v>
      </c>
      <c r="D204" s="27">
        <f t="shared" si="207"/>
        <v>62</v>
      </c>
      <c r="E204" s="1">
        <f t="shared" si="215"/>
        <v>62</v>
      </c>
      <c r="F204" s="1">
        <f t="shared" si="216"/>
        <v>23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14</v>
      </c>
      <c r="C205" s="3">
        <f t="shared" ref="C205" si="217">$L$3-D203</f>
        <v>115</v>
      </c>
      <c r="D205" s="27">
        <f t="shared" ref="D205" si="218">D204-B205+C205</f>
        <v>163</v>
      </c>
      <c r="E205" s="3">
        <f t="shared" ref="E205" si="219">IF(D205&gt;0,D204-B205+C205,0)</f>
        <v>163</v>
      </c>
      <c r="F205" s="1">
        <f t="shared" ref="F205" si="220">IF(E203-B204-B205&gt;=0,B205,E204)</f>
        <v>14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16</v>
      </c>
      <c r="C206" s="1">
        <v>0</v>
      </c>
      <c r="D206" s="27">
        <f t="shared" ref="D206" si="221">D205-B206</f>
        <v>147</v>
      </c>
      <c r="E206" s="1">
        <f t="shared" ref="E206:E207" si="222">IF(D206&gt;0,D205-B206,0)</f>
        <v>147</v>
      </c>
      <c r="F206" s="1">
        <f t="shared" ref="F206" si="223">IF(D206&gt;=0,B206,E205)</f>
        <v>16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24</v>
      </c>
      <c r="C207" s="1">
        <v>0</v>
      </c>
      <c r="D207" s="27">
        <f t="shared" si="207"/>
        <v>123</v>
      </c>
      <c r="E207" s="1">
        <f t="shared" si="222"/>
        <v>123</v>
      </c>
      <c r="F207" s="1">
        <f t="shared" si="216"/>
        <v>24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10</v>
      </c>
      <c r="C208" s="1">
        <v>0</v>
      </c>
      <c r="D208" s="27">
        <f t="shared" si="207"/>
        <v>113</v>
      </c>
      <c r="E208" s="1">
        <f t="shared" si="215"/>
        <v>113</v>
      </c>
      <c r="F208" s="1">
        <f t="shared" si="216"/>
        <v>10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13</v>
      </c>
      <c r="C209" s="1">
        <v>0</v>
      </c>
      <c r="D209" s="27">
        <f t="shared" si="207"/>
        <v>100</v>
      </c>
      <c r="E209" s="1">
        <f t="shared" si="215"/>
        <v>100</v>
      </c>
      <c r="F209" s="1">
        <f t="shared" si="216"/>
        <v>13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29</v>
      </c>
      <c r="C210" s="1">
        <v>0</v>
      </c>
      <c r="D210" s="27">
        <f t="shared" si="207"/>
        <v>71</v>
      </c>
      <c r="E210" s="1">
        <f t="shared" si="215"/>
        <v>71</v>
      </c>
      <c r="F210" s="1">
        <f t="shared" si="216"/>
        <v>29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25</v>
      </c>
      <c r="C211" s="1">
        <v>0</v>
      </c>
      <c r="D211" s="27">
        <f t="shared" si="207"/>
        <v>46</v>
      </c>
      <c r="E211" s="1">
        <f t="shared" si="215"/>
        <v>46</v>
      </c>
      <c r="F211" s="1">
        <f t="shared" si="216"/>
        <v>25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16</v>
      </c>
      <c r="C212" s="3">
        <f t="shared" ref="C212" si="224">$L$3-D210</f>
        <v>129</v>
      </c>
      <c r="D212" s="27">
        <f t="shared" ref="D212" si="225">D211-B212+C212</f>
        <v>159</v>
      </c>
      <c r="E212" s="3">
        <f t="shared" ref="E212" si="226">IF(D212&gt;0,D211-B212+C212,0)</f>
        <v>159</v>
      </c>
      <c r="F212" s="1">
        <f t="shared" ref="F212" si="227">IF(E210-B211-B212&gt;=0,B212,E211)</f>
        <v>16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19</v>
      </c>
      <c r="C213" s="1">
        <v>0</v>
      </c>
      <c r="D213" s="27">
        <f t="shared" ref="D213" si="228">D212-B213</f>
        <v>140</v>
      </c>
      <c r="E213" s="1">
        <f t="shared" ref="E213:E214" si="229">IF(D213&gt;0,D212-B213,0)</f>
        <v>140</v>
      </c>
      <c r="F213" s="1">
        <f t="shared" ref="F213" si="230">IF(D213&gt;=0,B213,E212)</f>
        <v>19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30</v>
      </c>
      <c r="C214" s="1">
        <v>0</v>
      </c>
      <c r="D214" s="27">
        <f t="shared" si="207"/>
        <v>110</v>
      </c>
      <c r="E214" s="1">
        <f t="shared" si="229"/>
        <v>110</v>
      </c>
      <c r="F214" s="1">
        <f t="shared" si="216"/>
        <v>30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39</v>
      </c>
      <c r="C215" s="1">
        <v>0</v>
      </c>
      <c r="D215" s="27">
        <f t="shared" si="207"/>
        <v>71</v>
      </c>
      <c r="E215" s="1">
        <f t="shared" si="215"/>
        <v>71</v>
      </c>
      <c r="F215" s="1">
        <f t="shared" si="216"/>
        <v>39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18</v>
      </c>
      <c r="C216" s="1">
        <v>0</v>
      </c>
      <c r="D216" s="27">
        <f t="shared" si="207"/>
        <v>53</v>
      </c>
      <c r="E216" s="1">
        <f t="shared" si="215"/>
        <v>53</v>
      </c>
      <c r="F216" s="1">
        <f t="shared" si="216"/>
        <v>18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20</v>
      </c>
      <c r="C217" s="1">
        <v>0</v>
      </c>
      <c r="D217" s="27">
        <f t="shared" si="207"/>
        <v>33</v>
      </c>
      <c r="E217" s="1">
        <f t="shared" si="215"/>
        <v>33</v>
      </c>
      <c r="F217" s="1">
        <f t="shared" si="216"/>
        <v>20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13</v>
      </c>
      <c r="C218" s="1">
        <v>0</v>
      </c>
      <c r="D218" s="27">
        <f t="shared" si="207"/>
        <v>20</v>
      </c>
      <c r="E218" s="1">
        <f t="shared" si="215"/>
        <v>20</v>
      </c>
      <c r="F218" s="1">
        <f t="shared" si="216"/>
        <v>13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28</v>
      </c>
      <c r="C219" s="3">
        <f t="shared" ref="C219" si="231">$L$3-D217</f>
        <v>167</v>
      </c>
      <c r="D219" s="27">
        <f t="shared" ref="D219" si="232">D218-B219+C219</f>
        <v>159</v>
      </c>
      <c r="E219" s="3">
        <f t="shared" ref="E219" si="233">IF(D219&gt;0,D218-B219+C219,0)</f>
        <v>159</v>
      </c>
      <c r="F219" s="1">
        <f t="shared" ref="F219" si="234">IF(E217-B218-B219&gt;=0,B219,E218)</f>
        <v>20</v>
      </c>
      <c r="G219" s="1">
        <f t="shared" si="208"/>
        <v>8</v>
      </c>
      <c r="H219" s="1">
        <f t="shared" si="209"/>
        <v>1</v>
      </c>
      <c r="I219" s="1">
        <f t="shared" si="189"/>
        <v>1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11</v>
      </c>
      <c r="C220" s="1">
        <v>0</v>
      </c>
      <c r="D220" s="27">
        <f t="shared" ref="D220" si="235">D219-B220</f>
        <v>148</v>
      </c>
      <c r="E220" s="1">
        <f t="shared" ref="E220:E221" si="236">IF(D220&gt;0,D219-B220,0)</f>
        <v>148</v>
      </c>
      <c r="F220" s="1">
        <f t="shared" ref="F220" si="237">IF(D220&gt;=0,B220,E219)</f>
        <v>11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21</v>
      </c>
      <c r="C221" s="1">
        <v>0</v>
      </c>
      <c r="D221" s="27">
        <f t="shared" si="207"/>
        <v>127</v>
      </c>
      <c r="E221" s="1">
        <f t="shared" si="236"/>
        <v>127</v>
      </c>
      <c r="F221" s="1">
        <f t="shared" si="216"/>
        <v>21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14</v>
      </c>
      <c r="C222" s="1">
        <v>0</v>
      </c>
      <c r="D222" s="27">
        <f t="shared" si="207"/>
        <v>113</v>
      </c>
      <c r="E222" s="1">
        <f t="shared" si="215"/>
        <v>113</v>
      </c>
      <c r="F222" s="1">
        <f t="shared" si="216"/>
        <v>14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17</v>
      </c>
      <c r="C223" s="1">
        <v>0</v>
      </c>
      <c r="D223" s="27">
        <f t="shared" si="207"/>
        <v>96</v>
      </c>
      <c r="E223" s="1">
        <f t="shared" si="215"/>
        <v>96</v>
      </c>
      <c r="F223" s="1">
        <f t="shared" si="216"/>
        <v>17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23</v>
      </c>
      <c r="C224" s="1">
        <v>0</v>
      </c>
      <c r="D224" s="27">
        <f t="shared" si="207"/>
        <v>73</v>
      </c>
      <c r="E224" s="1">
        <f t="shared" si="215"/>
        <v>73</v>
      </c>
      <c r="F224" s="1">
        <f t="shared" si="216"/>
        <v>23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18</v>
      </c>
      <c r="C225" s="1">
        <v>0</v>
      </c>
      <c r="D225" s="27">
        <f t="shared" si="207"/>
        <v>55</v>
      </c>
      <c r="E225" s="1">
        <f t="shared" si="215"/>
        <v>55</v>
      </c>
      <c r="F225" s="1">
        <f t="shared" si="216"/>
        <v>18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5</v>
      </c>
      <c r="C226" s="3">
        <f t="shared" ref="C226" si="238">$L$3-D224</f>
        <v>127</v>
      </c>
      <c r="D226" s="27">
        <f t="shared" ref="D226" si="239">D225-B226+C226</f>
        <v>177</v>
      </c>
      <c r="E226" s="3">
        <f t="shared" ref="E226" si="240">IF(D226&gt;0,D225-B226+C226,0)</f>
        <v>177</v>
      </c>
      <c r="F226" s="1">
        <f t="shared" ref="F226" si="241">IF(E224-B225-B226&gt;=0,B226,E225)</f>
        <v>5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6</v>
      </c>
      <c r="C227" s="1">
        <v>0</v>
      </c>
      <c r="D227" s="27">
        <f t="shared" ref="D227" si="242">D226-B227</f>
        <v>171</v>
      </c>
      <c r="E227" s="1">
        <f t="shared" ref="E227:E228" si="243">IF(D227&gt;0,D226-B227,0)</f>
        <v>171</v>
      </c>
      <c r="F227" s="1">
        <f t="shared" ref="F227" si="244">IF(D227&gt;=0,B227,E226)</f>
        <v>6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15</v>
      </c>
      <c r="C228" s="1">
        <v>0</v>
      </c>
      <c r="D228" s="27">
        <f t="shared" si="207"/>
        <v>156</v>
      </c>
      <c r="E228" s="1">
        <f t="shared" si="243"/>
        <v>156</v>
      </c>
      <c r="F228" s="1">
        <f t="shared" si="216"/>
        <v>15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18</v>
      </c>
      <c r="C229" s="1">
        <v>0</v>
      </c>
      <c r="D229" s="27">
        <f t="shared" si="207"/>
        <v>138</v>
      </c>
      <c r="E229" s="1">
        <f t="shared" si="215"/>
        <v>138</v>
      </c>
      <c r="F229" s="1">
        <f t="shared" si="216"/>
        <v>18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11</v>
      </c>
      <c r="C230" s="1">
        <v>0</v>
      </c>
      <c r="D230" s="27">
        <f t="shared" si="207"/>
        <v>127</v>
      </c>
      <c r="E230" s="1">
        <f t="shared" si="215"/>
        <v>127</v>
      </c>
      <c r="F230" s="1">
        <f t="shared" si="216"/>
        <v>11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34</v>
      </c>
      <c r="C231" s="1">
        <v>0</v>
      </c>
      <c r="D231" s="27">
        <f t="shared" si="207"/>
        <v>93</v>
      </c>
      <c r="E231" s="1">
        <f t="shared" si="215"/>
        <v>93</v>
      </c>
      <c r="F231" s="1">
        <f t="shared" si="216"/>
        <v>34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31</v>
      </c>
      <c r="C232" s="1">
        <v>0</v>
      </c>
      <c r="D232" s="27">
        <f t="shared" si="207"/>
        <v>62</v>
      </c>
      <c r="E232" s="1">
        <f t="shared" si="215"/>
        <v>62</v>
      </c>
      <c r="F232" s="1">
        <f t="shared" si="216"/>
        <v>31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21</v>
      </c>
      <c r="C233" s="3">
        <f t="shared" ref="C233" si="245">$L$3-D231</f>
        <v>107</v>
      </c>
      <c r="D233" s="27">
        <f t="shared" ref="D233" si="246">D232-B233+C233</f>
        <v>148</v>
      </c>
      <c r="E233" s="3">
        <f t="shared" ref="E233" si="247">IF(D233&gt;0,D232-B233+C233,0)</f>
        <v>148</v>
      </c>
      <c r="F233" s="1">
        <f t="shared" ref="F233" si="248">IF(E231-B232-B233&gt;=0,B233,E232)</f>
        <v>21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18</v>
      </c>
      <c r="C234" s="1">
        <v>0</v>
      </c>
      <c r="D234" s="27">
        <f t="shared" ref="D234" si="249">D233-B234</f>
        <v>130</v>
      </c>
      <c r="E234" s="1">
        <f t="shared" ref="E234:E235" si="250">IF(D234&gt;0,D233-B234,0)</f>
        <v>130</v>
      </c>
      <c r="F234" s="1">
        <f t="shared" ref="F234" si="251">IF(D234&gt;=0,B234,E233)</f>
        <v>18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23</v>
      </c>
      <c r="C235" s="1">
        <v>0</v>
      </c>
      <c r="D235" s="27">
        <f t="shared" si="207"/>
        <v>107</v>
      </c>
      <c r="E235" s="1">
        <f t="shared" si="250"/>
        <v>107</v>
      </c>
      <c r="F235" s="1">
        <f t="shared" si="216"/>
        <v>23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18</v>
      </c>
      <c r="C236" s="1">
        <v>0</v>
      </c>
      <c r="D236" s="27">
        <f t="shared" si="207"/>
        <v>89</v>
      </c>
      <c r="E236" s="1">
        <f t="shared" si="215"/>
        <v>89</v>
      </c>
      <c r="F236" s="1">
        <f t="shared" si="216"/>
        <v>18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23</v>
      </c>
      <c r="C237" s="1">
        <v>0</v>
      </c>
      <c r="D237" s="27">
        <f t="shared" si="207"/>
        <v>66</v>
      </c>
      <c r="E237" s="1">
        <f t="shared" si="215"/>
        <v>66</v>
      </c>
      <c r="F237" s="1">
        <f t="shared" si="216"/>
        <v>23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23</v>
      </c>
      <c r="C238" s="1">
        <v>0</v>
      </c>
      <c r="D238" s="27">
        <f t="shared" si="207"/>
        <v>43</v>
      </c>
      <c r="E238" s="1">
        <f t="shared" si="215"/>
        <v>43</v>
      </c>
      <c r="F238" s="1">
        <f t="shared" si="216"/>
        <v>23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20</v>
      </c>
      <c r="C239" s="1">
        <v>0</v>
      </c>
      <c r="D239" s="27">
        <f t="shared" si="207"/>
        <v>23</v>
      </c>
      <c r="E239" s="1">
        <f t="shared" si="215"/>
        <v>23</v>
      </c>
      <c r="F239" s="1">
        <f t="shared" si="216"/>
        <v>20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20</v>
      </c>
      <c r="C240" s="3">
        <f t="shared" ref="C240" si="252">$L$3-D238</f>
        <v>157</v>
      </c>
      <c r="D240" s="27">
        <f t="shared" ref="D240" si="253">D239-B240+C240</f>
        <v>160</v>
      </c>
      <c r="E240" s="3">
        <f t="shared" ref="E240" si="254">IF(D240&gt;0,D239-B240+C240,0)</f>
        <v>160</v>
      </c>
      <c r="F240" s="1">
        <f t="shared" ref="F240" si="255">IF(E238-B239-B240&gt;=0,B240,E239)</f>
        <v>20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26</v>
      </c>
      <c r="C241" s="1">
        <v>0</v>
      </c>
      <c r="D241" s="27">
        <f t="shared" ref="D241" si="256">D240-B241</f>
        <v>134</v>
      </c>
      <c r="E241" s="1">
        <f t="shared" ref="E241:E242" si="257">IF(D241&gt;0,D240-B241,0)</f>
        <v>134</v>
      </c>
      <c r="F241" s="1">
        <f t="shared" ref="F241" si="258">IF(D241&gt;=0,B241,E240)</f>
        <v>26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20</v>
      </c>
      <c r="C242" s="1">
        <v>0</v>
      </c>
      <c r="D242" s="27">
        <f t="shared" si="207"/>
        <v>114</v>
      </c>
      <c r="E242" s="1">
        <f t="shared" si="257"/>
        <v>114</v>
      </c>
      <c r="F242" s="1">
        <f t="shared" si="216"/>
        <v>20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25</v>
      </c>
      <c r="C243" s="1">
        <v>0</v>
      </c>
      <c r="D243" s="27">
        <f t="shared" si="207"/>
        <v>89</v>
      </c>
      <c r="E243" s="1">
        <f t="shared" si="215"/>
        <v>89</v>
      </c>
      <c r="F243" s="1">
        <f t="shared" si="216"/>
        <v>25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23</v>
      </c>
      <c r="C244" s="1">
        <v>0</v>
      </c>
      <c r="D244" s="27">
        <f t="shared" si="207"/>
        <v>66</v>
      </c>
      <c r="E244" s="1">
        <f t="shared" si="215"/>
        <v>66</v>
      </c>
      <c r="F244" s="1">
        <f t="shared" si="216"/>
        <v>23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16</v>
      </c>
      <c r="C245" s="1">
        <v>0</v>
      </c>
      <c r="D245" s="27">
        <f t="shared" si="207"/>
        <v>50</v>
      </c>
      <c r="E245" s="1">
        <f t="shared" si="215"/>
        <v>50</v>
      </c>
      <c r="F245" s="1">
        <f t="shared" si="216"/>
        <v>16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8</v>
      </c>
      <c r="C246" s="1">
        <v>0</v>
      </c>
      <c r="D246" s="27">
        <f t="shared" si="207"/>
        <v>42</v>
      </c>
      <c r="E246" s="1">
        <f t="shared" si="215"/>
        <v>42</v>
      </c>
      <c r="F246" s="1">
        <f t="shared" si="216"/>
        <v>8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20</v>
      </c>
      <c r="C247" s="3">
        <f t="shared" ref="C247" si="261">$L$3-D245</f>
        <v>150</v>
      </c>
      <c r="D247" s="27">
        <f t="shared" ref="D247" si="262">D246-B247+C247</f>
        <v>172</v>
      </c>
      <c r="E247" s="3">
        <f t="shared" ref="E247" si="263">IF(D247&gt;0,D246-B247+C247,0)</f>
        <v>172</v>
      </c>
      <c r="F247" s="1">
        <f t="shared" ref="F247" si="264">IF(E245-B246-B247&gt;=0,B247,E246)</f>
        <v>20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DEBE-EBEA-410E-B2EF-51007C6D2F22}">
  <sheetPr codeName="工作表43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3</v>
      </c>
      <c r="C3" s="1">
        <v>0</v>
      </c>
      <c r="D3" s="27">
        <f>D2-B3</f>
        <v>137</v>
      </c>
      <c r="E3" s="1">
        <f>IF(D3&gt;0,D2-B3,0)</f>
        <v>137</v>
      </c>
      <c r="F3" s="1">
        <f>IF(D3&gt;=0,B3,E2)</f>
        <v>3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96.967346938775506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39</v>
      </c>
      <c r="C4" s="1">
        <v>0</v>
      </c>
      <c r="D4" s="27">
        <f t="shared" ref="D4:D67" si="0">D3-B4</f>
        <v>98</v>
      </c>
      <c r="E4" s="1">
        <f>IF(D4&gt;0,D3-B4,0)</f>
        <v>98</v>
      </c>
      <c r="F4" s="1">
        <f t="shared" ref="F4:F8" si="1">IF(D4&gt;=0,B4,E3)</f>
        <v>39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20.191836734693876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37</v>
      </c>
      <c r="C5" s="1">
        <v>0</v>
      </c>
      <c r="D5" s="27">
        <f t="shared" si="0"/>
        <v>61</v>
      </c>
      <c r="E5" s="1">
        <f t="shared" ref="E5:E7" si="4">IF(D5&gt;0,D4-B5,0)</f>
        <v>61</v>
      </c>
      <c r="F5" s="1">
        <f t="shared" si="1"/>
        <v>37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7.992820465244332</v>
      </c>
      <c r="M5" s="29"/>
      <c r="N5" s="22" t="s">
        <v>18</v>
      </c>
      <c r="O5" s="41">
        <f>O3*L12*L11</f>
        <v>174541.22448979592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10</v>
      </c>
      <c r="C6" s="1">
        <v>0</v>
      </c>
      <c r="D6" s="27">
        <f>D5-B6</f>
        <v>51</v>
      </c>
      <c r="E6" s="1">
        <f>IF(D6&gt;0,D5-B6,0)</f>
        <v>51</v>
      </c>
      <c r="F6" s="1">
        <f t="shared" si="1"/>
        <v>10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140400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17</v>
      </c>
      <c r="C7" s="1">
        <v>0</v>
      </c>
      <c r="D7" s="27">
        <f t="shared" si="0"/>
        <v>34</v>
      </c>
      <c r="E7" s="1">
        <f t="shared" si="4"/>
        <v>34</v>
      </c>
      <c r="F7" s="1">
        <f t="shared" si="1"/>
        <v>17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440941.22448979592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33</v>
      </c>
      <c r="C8" s="1">
        <v>0</v>
      </c>
      <c r="D8" s="27">
        <f t="shared" si="0"/>
        <v>1</v>
      </c>
      <c r="E8" s="1">
        <f>IF(D8&gt;0,D7-B8,0)</f>
        <v>1</v>
      </c>
      <c r="F8" s="1">
        <f t="shared" si="1"/>
        <v>33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6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27</v>
      </c>
      <c r="C9" s="3">
        <f>$L$3-D7</f>
        <v>166</v>
      </c>
      <c r="D9" s="27">
        <f>D8-B9+C9</f>
        <v>140</v>
      </c>
      <c r="E9" s="3">
        <f>IF(D9&gt;0,D8-B9+C9,0)</f>
        <v>140</v>
      </c>
      <c r="F9" s="1">
        <f>IF(E7-B8-B9&gt;=0,B9,E8)</f>
        <v>1</v>
      </c>
      <c r="G9" s="1">
        <f t="shared" si="2"/>
        <v>26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0.82857142857142851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29</v>
      </c>
      <c r="C10" s="1">
        <v>0</v>
      </c>
      <c r="D10" s="27">
        <f t="shared" ref="D10" si="5">D9-B10</f>
        <v>111</v>
      </c>
      <c r="E10" s="1">
        <f t="shared" ref="E10:E71" si="6">IF(D10&gt;0,D9-B10,0)</f>
        <v>111</v>
      </c>
      <c r="F10" s="1">
        <f t="shared" ref="F10:F71" si="7">IF(D10&gt;=0,B10,E9)</f>
        <v>29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0.97634930260764097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25</v>
      </c>
      <c r="C11" s="1">
        <v>0</v>
      </c>
      <c r="D11" s="27">
        <f t="shared" si="0"/>
        <v>86</v>
      </c>
      <c r="E11" s="1">
        <f t="shared" si="6"/>
        <v>86</v>
      </c>
      <c r="F11" s="1">
        <f t="shared" si="7"/>
        <v>25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3.3110976349302645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27</v>
      </c>
      <c r="C12" s="1">
        <v>0</v>
      </c>
      <c r="D12" s="27">
        <f t="shared" si="0"/>
        <v>59</v>
      </c>
      <c r="E12" s="1">
        <f t="shared" si="6"/>
        <v>59</v>
      </c>
      <c r="F12" s="1">
        <f t="shared" si="7"/>
        <v>27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11</v>
      </c>
      <c r="C13" s="1">
        <v>0</v>
      </c>
      <c r="D13" s="27">
        <f t="shared" si="0"/>
        <v>48</v>
      </c>
      <c r="E13" s="1">
        <f t="shared" si="6"/>
        <v>48</v>
      </c>
      <c r="F13" s="1">
        <f t="shared" si="7"/>
        <v>11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24</v>
      </c>
      <c r="C14" s="1">
        <v>0</v>
      </c>
      <c r="D14" s="27">
        <f t="shared" si="0"/>
        <v>24</v>
      </c>
      <c r="E14" s="1">
        <f t="shared" si="6"/>
        <v>24</v>
      </c>
      <c r="F14" s="1">
        <f t="shared" si="7"/>
        <v>24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26</v>
      </c>
      <c r="C15" s="1">
        <v>0</v>
      </c>
      <c r="D15" s="27">
        <f t="shared" si="0"/>
        <v>-2</v>
      </c>
      <c r="E15" s="1">
        <f t="shared" si="6"/>
        <v>0</v>
      </c>
      <c r="F15" s="1">
        <f t="shared" si="7"/>
        <v>24</v>
      </c>
      <c r="G15" s="1">
        <f t="shared" si="2"/>
        <v>2</v>
      </c>
      <c r="H15" s="1">
        <f t="shared" si="3"/>
        <v>1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16</v>
      </c>
      <c r="C16" s="3">
        <f t="shared" ref="C16" si="9">$L$3-D14</f>
        <v>176</v>
      </c>
      <c r="D16" s="27">
        <f t="shared" ref="D16" si="10">D15-B16+C16</f>
        <v>158</v>
      </c>
      <c r="E16" s="3">
        <f t="shared" ref="E16" si="11">IF(D16&gt;0,D15-B16+C16,0)</f>
        <v>158</v>
      </c>
      <c r="F16" s="1">
        <f t="shared" ref="F16" si="12">IF(E14-B15-B16&gt;=0,B16,E15)</f>
        <v>0</v>
      </c>
      <c r="G16" s="1">
        <f t="shared" si="2"/>
        <v>16</v>
      </c>
      <c r="H16" s="1">
        <f t="shared" si="3"/>
        <v>1</v>
      </c>
      <c r="I16" s="1">
        <f t="shared" si="8"/>
        <v>1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21</v>
      </c>
      <c r="C17" s="1">
        <v>0</v>
      </c>
      <c r="D17" s="27">
        <f t="shared" ref="D17" si="13">D16-B17</f>
        <v>137</v>
      </c>
      <c r="E17" s="1">
        <f t="shared" ref="E17:E18" si="14">IF(D17&gt;0,D16-B17,0)</f>
        <v>137</v>
      </c>
      <c r="F17" s="1">
        <f t="shared" ref="F17" si="15">IF(D17&gt;=0,B17,E16)</f>
        <v>21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25</v>
      </c>
      <c r="C18" s="1">
        <v>0</v>
      </c>
      <c r="D18" s="27">
        <f t="shared" si="0"/>
        <v>112</v>
      </c>
      <c r="E18" s="1">
        <f t="shared" si="14"/>
        <v>112</v>
      </c>
      <c r="F18" s="1">
        <f t="shared" si="7"/>
        <v>25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31</v>
      </c>
      <c r="C19" s="1">
        <v>0</v>
      </c>
      <c r="D19" s="27">
        <f t="shared" si="0"/>
        <v>81</v>
      </c>
      <c r="E19" s="1">
        <f t="shared" si="6"/>
        <v>81</v>
      </c>
      <c r="F19" s="1">
        <f t="shared" si="7"/>
        <v>31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29</v>
      </c>
      <c r="C20" s="1">
        <v>0</v>
      </c>
      <c r="D20" s="27">
        <f t="shared" si="0"/>
        <v>52</v>
      </c>
      <c r="E20" s="1">
        <f t="shared" si="6"/>
        <v>52</v>
      </c>
      <c r="F20" s="1">
        <f t="shared" si="7"/>
        <v>29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18</v>
      </c>
      <c r="C21" s="1">
        <v>0</v>
      </c>
      <c r="D21" s="27">
        <f t="shared" si="0"/>
        <v>34</v>
      </c>
      <c r="E21" s="1">
        <f t="shared" si="6"/>
        <v>34</v>
      </c>
      <c r="F21" s="1">
        <f t="shared" si="7"/>
        <v>18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27</v>
      </c>
      <c r="C22" s="1">
        <v>0</v>
      </c>
      <c r="D22" s="27">
        <f t="shared" si="0"/>
        <v>7</v>
      </c>
      <c r="E22" s="1">
        <f t="shared" si="6"/>
        <v>7</v>
      </c>
      <c r="F22" s="1">
        <f t="shared" si="7"/>
        <v>27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28</v>
      </c>
      <c r="C23" s="3">
        <f t="shared" ref="C23" si="16">$L$3-D21</f>
        <v>166</v>
      </c>
      <c r="D23" s="27">
        <f t="shared" ref="D23" si="17">D22-B23+C23</f>
        <v>145</v>
      </c>
      <c r="E23" s="3">
        <f t="shared" ref="E23" si="18">IF(D23&gt;0,D22-B23+C23,0)</f>
        <v>145</v>
      </c>
      <c r="F23" s="1">
        <f t="shared" ref="F23" si="19">IF(E21-B22-B23&gt;=0,B23,E22)</f>
        <v>7</v>
      </c>
      <c r="G23" s="1">
        <f t="shared" si="2"/>
        <v>21</v>
      </c>
      <c r="H23" s="1">
        <f t="shared" si="3"/>
        <v>1</v>
      </c>
      <c r="I23" s="1">
        <f t="shared" si="8"/>
        <v>1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15</v>
      </c>
      <c r="C24" s="1">
        <v>0</v>
      </c>
      <c r="D24" s="27">
        <f t="shared" ref="D24" si="20">D23-B24</f>
        <v>130</v>
      </c>
      <c r="E24" s="1">
        <f t="shared" ref="E24:E25" si="21">IF(D24&gt;0,D23-B24,0)</f>
        <v>130</v>
      </c>
      <c r="F24" s="1">
        <f t="shared" ref="F24" si="22">IF(D24&gt;=0,B24,E23)</f>
        <v>15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29</v>
      </c>
      <c r="C25" s="1">
        <v>0</v>
      </c>
      <c r="D25" s="27">
        <f t="shared" si="0"/>
        <v>101</v>
      </c>
      <c r="E25" s="1">
        <f t="shared" si="21"/>
        <v>101</v>
      </c>
      <c r="F25" s="1">
        <f t="shared" si="7"/>
        <v>29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28</v>
      </c>
      <c r="C26" s="1">
        <v>0</v>
      </c>
      <c r="D26" s="27">
        <f t="shared" si="0"/>
        <v>73</v>
      </c>
      <c r="E26" s="1">
        <f t="shared" si="6"/>
        <v>73</v>
      </c>
      <c r="F26" s="1">
        <f t="shared" si="7"/>
        <v>28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6</v>
      </c>
      <c r="C27" s="1">
        <v>0</v>
      </c>
      <c r="D27" s="27">
        <f t="shared" si="0"/>
        <v>67</v>
      </c>
      <c r="E27" s="1">
        <f t="shared" si="6"/>
        <v>67</v>
      </c>
      <c r="F27" s="1">
        <f t="shared" si="7"/>
        <v>6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21</v>
      </c>
      <c r="C28" s="1">
        <v>0</v>
      </c>
      <c r="D28" s="27">
        <f t="shared" si="0"/>
        <v>46</v>
      </c>
      <c r="E28" s="1">
        <f t="shared" si="6"/>
        <v>46</v>
      </c>
      <c r="F28" s="1">
        <f t="shared" si="7"/>
        <v>21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31</v>
      </c>
      <c r="C29" s="1">
        <v>0</v>
      </c>
      <c r="D29" s="27">
        <f t="shared" si="0"/>
        <v>15</v>
      </c>
      <c r="E29" s="1">
        <f t="shared" si="6"/>
        <v>15</v>
      </c>
      <c r="F29" s="1">
        <f t="shared" si="7"/>
        <v>31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12</v>
      </c>
      <c r="C30" s="3">
        <f t="shared" ref="C30" si="23">$L$3-D28</f>
        <v>154</v>
      </c>
      <c r="D30" s="27">
        <f t="shared" ref="D30" si="24">D29-B30+C30</f>
        <v>157</v>
      </c>
      <c r="E30" s="3">
        <f t="shared" ref="E30" si="25">IF(D30&gt;0,D29-B30+C30,0)</f>
        <v>157</v>
      </c>
      <c r="F30" s="1">
        <f t="shared" ref="F30" si="26">IF(E28-B29-B30&gt;=0,B30,E29)</f>
        <v>12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20</v>
      </c>
      <c r="C31" s="1">
        <v>0</v>
      </c>
      <c r="D31" s="27">
        <f t="shared" ref="D31" si="27">D30-B31</f>
        <v>137</v>
      </c>
      <c r="E31" s="1">
        <f t="shared" ref="E31:E32" si="28">IF(D31&gt;0,D30-B31,0)</f>
        <v>137</v>
      </c>
      <c r="F31" s="1">
        <f t="shared" ref="F31" si="29">IF(D31&gt;=0,B31,E30)</f>
        <v>20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10</v>
      </c>
      <c r="C32" s="1">
        <v>0</v>
      </c>
      <c r="D32" s="27">
        <f t="shared" si="0"/>
        <v>127</v>
      </c>
      <c r="E32" s="1">
        <f t="shared" si="28"/>
        <v>127</v>
      </c>
      <c r="F32" s="1">
        <f t="shared" si="7"/>
        <v>10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19</v>
      </c>
      <c r="C33" s="1">
        <v>0</v>
      </c>
      <c r="D33" s="27">
        <f t="shared" si="0"/>
        <v>108</v>
      </c>
      <c r="E33" s="1">
        <f t="shared" si="6"/>
        <v>108</v>
      </c>
      <c r="F33" s="1">
        <f t="shared" si="7"/>
        <v>19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16</v>
      </c>
      <c r="C34" s="1">
        <v>0</v>
      </c>
      <c r="D34" s="27">
        <f t="shared" si="0"/>
        <v>92</v>
      </c>
      <c r="E34" s="1">
        <f t="shared" si="6"/>
        <v>92</v>
      </c>
      <c r="F34" s="1">
        <f t="shared" si="7"/>
        <v>16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12</v>
      </c>
      <c r="C35" s="1">
        <v>0</v>
      </c>
      <c r="D35" s="27">
        <f t="shared" si="0"/>
        <v>80</v>
      </c>
      <c r="E35" s="1">
        <f t="shared" si="6"/>
        <v>80</v>
      </c>
      <c r="F35" s="1">
        <f t="shared" si="7"/>
        <v>12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21</v>
      </c>
      <c r="C36" s="1">
        <v>0</v>
      </c>
      <c r="D36" s="27">
        <f t="shared" si="0"/>
        <v>59</v>
      </c>
      <c r="E36" s="1">
        <f t="shared" si="6"/>
        <v>59</v>
      </c>
      <c r="F36" s="1">
        <f t="shared" si="7"/>
        <v>21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18</v>
      </c>
      <c r="C37" s="3">
        <f t="shared" ref="C37" si="30">$L$3-D35</f>
        <v>120</v>
      </c>
      <c r="D37" s="27">
        <f t="shared" ref="D37" si="31">D36-B37+C37</f>
        <v>161</v>
      </c>
      <c r="E37" s="3">
        <f t="shared" ref="E37" si="32">IF(D37&gt;0,D36-B37+C37,0)</f>
        <v>161</v>
      </c>
      <c r="F37" s="1">
        <f t="shared" ref="F37" si="33">IF(E35-B36-B37&gt;=0,B37,E36)</f>
        <v>18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24</v>
      </c>
      <c r="C38" s="1">
        <v>0</v>
      </c>
      <c r="D38" s="27">
        <f t="shared" ref="D38" si="34">D37-B38</f>
        <v>137</v>
      </c>
      <c r="E38" s="1">
        <f t="shared" ref="E38:E39" si="35">IF(D38&gt;0,D37-B38,0)</f>
        <v>137</v>
      </c>
      <c r="F38" s="1">
        <f t="shared" ref="F38" si="36">IF(D38&gt;=0,B38,E37)</f>
        <v>24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18</v>
      </c>
      <c r="C39" s="1">
        <v>0</v>
      </c>
      <c r="D39" s="27">
        <f t="shared" si="0"/>
        <v>119</v>
      </c>
      <c r="E39" s="1">
        <f t="shared" si="35"/>
        <v>119</v>
      </c>
      <c r="F39" s="1">
        <f t="shared" si="7"/>
        <v>18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37</v>
      </c>
      <c r="C40" s="1">
        <v>0</v>
      </c>
      <c r="D40" s="27">
        <f t="shared" si="0"/>
        <v>82</v>
      </c>
      <c r="E40" s="1">
        <f t="shared" si="6"/>
        <v>82</v>
      </c>
      <c r="F40" s="1">
        <f t="shared" si="7"/>
        <v>37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21</v>
      </c>
      <c r="C41" s="1">
        <v>0</v>
      </c>
      <c r="D41" s="27">
        <f t="shared" si="0"/>
        <v>61</v>
      </c>
      <c r="E41" s="1">
        <f t="shared" si="6"/>
        <v>61</v>
      </c>
      <c r="F41" s="1">
        <f t="shared" si="7"/>
        <v>21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9</v>
      </c>
      <c r="C42" s="1">
        <v>0</v>
      </c>
      <c r="D42" s="27">
        <f t="shared" si="0"/>
        <v>52</v>
      </c>
      <c r="E42" s="1">
        <f t="shared" si="6"/>
        <v>52</v>
      </c>
      <c r="F42" s="1">
        <f t="shared" si="7"/>
        <v>9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16</v>
      </c>
      <c r="C43" s="1">
        <v>0</v>
      </c>
      <c r="D43" s="27">
        <f>D42-B43</f>
        <v>36</v>
      </c>
      <c r="E43" s="1">
        <f t="shared" si="6"/>
        <v>36</v>
      </c>
      <c r="F43" s="1">
        <f t="shared" si="7"/>
        <v>16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29</v>
      </c>
      <c r="C44" s="3">
        <f t="shared" ref="C44" si="37">$L$3-D42</f>
        <v>148</v>
      </c>
      <c r="D44" s="27">
        <f>D43-B44+C44</f>
        <v>155</v>
      </c>
      <c r="E44" s="3">
        <f t="shared" ref="E44" si="38">IF(D44&gt;0,D43-B44+C44,0)</f>
        <v>155</v>
      </c>
      <c r="F44" s="1">
        <f t="shared" ref="F44" si="39">IF(E42-B43-B44&gt;=0,B44,E43)</f>
        <v>29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30</v>
      </c>
      <c r="C45" s="1">
        <v>0</v>
      </c>
      <c r="D45" s="27">
        <f t="shared" ref="D45" si="40">D44-B45</f>
        <v>125</v>
      </c>
      <c r="E45" s="1">
        <f t="shared" ref="E45:E46" si="41">IF(D45&gt;0,D44-B45,0)</f>
        <v>125</v>
      </c>
      <c r="F45" s="1">
        <f t="shared" ref="F45" si="42">IF(D45&gt;=0,B45,E44)</f>
        <v>30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12</v>
      </c>
      <c r="C46" s="1">
        <v>0</v>
      </c>
      <c r="D46" s="27">
        <f t="shared" si="0"/>
        <v>113</v>
      </c>
      <c r="E46" s="1">
        <f t="shared" si="41"/>
        <v>113</v>
      </c>
      <c r="F46" s="1">
        <f t="shared" si="7"/>
        <v>12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28</v>
      </c>
      <c r="C47" s="1">
        <v>0</v>
      </c>
      <c r="D47" s="27">
        <f t="shared" si="0"/>
        <v>85</v>
      </c>
      <c r="E47" s="1">
        <f t="shared" si="6"/>
        <v>85</v>
      </c>
      <c r="F47" s="1">
        <f t="shared" si="7"/>
        <v>28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13</v>
      </c>
      <c r="C48" s="1">
        <v>0</v>
      </c>
      <c r="D48" s="27">
        <f t="shared" si="0"/>
        <v>72</v>
      </c>
      <c r="E48" s="1">
        <f t="shared" si="6"/>
        <v>72</v>
      </c>
      <c r="F48" s="1">
        <f t="shared" si="7"/>
        <v>13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18</v>
      </c>
      <c r="C49" s="1">
        <v>0</v>
      </c>
      <c r="D49" s="27">
        <f t="shared" si="0"/>
        <v>54</v>
      </c>
      <c r="E49" s="1">
        <f t="shared" si="6"/>
        <v>54</v>
      </c>
      <c r="F49" s="1">
        <f t="shared" si="7"/>
        <v>18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19</v>
      </c>
      <c r="C50" s="1">
        <v>0</v>
      </c>
      <c r="D50" s="27">
        <f t="shared" si="0"/>
        <v>35</v>
      </c>
      <c r="E50" s="1">
        <f t="shared" si="6"/>
        <v>35</v>
      </c>
      <c r="F50" s="1">
        <f t="shared" si="7"/>
        <v>19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11</v>
      </c>
      <c r="C51" s="3">
        <f t="shared" ref="C51" si="43">$L$3-D49</f>
        <v>146</v>
      </c>
      <c r="D51" s="27">
        <f t="shared" ref="D51" si="44">D50-B51+C51</f>
        <v>170</v>
      </c>
      <c r="E51" s="3">
        <f t="shared" ref="E51" si="45">IF(D51&gt;0,D50-B51+C51,0)</f>
        <v>170</v>
      </c>
      <c r="F51" s="1">
        <f t="shared" ref="F51" si="46">IF(E49-B50-B51&gt;=0,B51,E50)</f>
        <v>11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23</v>
      </c>
      <c r="C52" s="1">
        <v>0</v>
      </c>
      <c r="D52" s="27">
        <f t="shared" ref="D52" si="47">D51-B52</f>
        <v>147</v>
      </c>
      <c r="E52" s="1">
        <f t="shared" ref="E52:E53" si="48">IF(D52&gt;0,D51-B52,0)</f>
        <v>147</v>
      </c>
      <c r="F52" s="1">
        <f t="shared" ref="F52" si="49">IF(D52&gt;=0,B52,E51)</f>
        <v>23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18</v>
      </c>
      <c r="C53" s="1">
        <v>0</v>
      </c>
      <c r="D53" s="27">
        <f t="shared" si="0"/>
        <v>129</v>
      </c>
      <c r="E53" s="1">
        <f t="shared" si="48"/>
        <v>129</v>
      </c>
      <c r="F53" s="1">
        <f t="shared" si="7"/>
        <v>18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25</v>
      </c>
      <c r="C54" s="1">
        <v>0</v>
      </c>
      <c r="D54" s="27">
        <f t="shared" si="0"/>
        <v>104</v>
      </c>
      <c r="E54" s="1">
        <f t="shared" si="6"/>
        <v>104</v>
      </c>
      <c r="F54" s="1">
        <f t="shared" si="7"/>
        <v>25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16</v>
      </c>
      <c r="C55" s="1">
        <v>0</v>
      </c>
      <c r="D55" s="27">
        <f t="shared" si="0"/>
        <v>88</v>
      </c>
      <c r="E55" s="1">
        <f t="shared" si="6"/>
        <v>88</v>
      </c>
      <c r="F55" s="1">
        <f t="shared" si="7"/>
        <v>16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6</v>
      </c>
      <c r="C56" s="1">
        <v>0</v>
      </c>
      <c r="D56" s="27">
        <f t="shared" si="0"/>
        <v>82</v>
      </c>
      <c r="E56" s="1">
        <f t="shared" si="6"/>
        <v>82</v>
      </c>
      <c r="F56" s="1">
        <f t="shared" si="7"/>
        <v>6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12</v>
      </c>
      <c r="C57" s="1">
        <v>0</v>
      </c>
      <c r="D57" s="27">
        <f t="shared" si="0"/>
        <v>70</v>
      </c>
      <c r="E57" s="1">
        <f t="shared" si="6"/>
        <v>70</v>
      </c>
      <c r="F57" s="1">
        <f t="shared" si="7"/>
        <v>12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20</v>
      </c>
      <c r="C58" s="3">
        <f t="shared" ref="C58" si="50">$L$3-D56</f>
        <v>118</v>
      </c>
      <c r="D58" s="27">
        <f t="shared" ref="D58" si="51">D57-B58+C58</f>
        <v>168</v>
      </c>
      <c r="E58" s="3">
        <f t="shared" ref="E58" si="52">IF(D58&gt;0,D57-B58+C58,0)</f>
        <v>168</v>
      </c>
      <c r="F58" s="1">
        <f t="shared" ref="F58" si="53">IF(E56-B57-B58&gt;=0,B58,E57)</f>
        <v>20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15</v>
      </c>
      <c r="C59" s="1">
        <v>0</v>
      </c>
      <c r="D59" s="27">
        <f t="shared" ref="D59" si="54">D58-B59</f>
        <v>153</v>
      </c>
      <c r="E59" s="1">
        <f t="shared" ref="E59:E60" si="55">IF(D59&gt;0,D58-B59,0)</f>
        <v>153</v>
      </c>
      <c r="F59" s="1">
        <f t="shared" ref="F59" si="56">IF(D59&gt;=0,B59,E58)</f>
        <v>15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14</v>
      </c>
      <c r="C60" s="1">
        <v>0</v>
      </c>
      <c r="D60" s="27">
        <f t="shared" si="0"/>
        <v>139</v>
      </c>
      <c r="E60" s="1">
        <f t="shared" si="55"/>
        <v>139</v>
      </c>
      <c r="F60" s="1">
        <f t="shared" si="7"/>
        <v>14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27</v>
      </c>
      <c r="C61" s="1">
        <v>0</v>
      </c>
      <c r="D61" s="27">
        <f t="shared" si="0"/>
        <v>112</v>
      </c>
      <c r="E61" s="1">
        <f t="shared" si="6"/>
        <v>112</v>
      </c>
      <c r="F61" s="1">
        <f t="shared" si="7"/>
        <v>27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29</v>
      </c>
      <c r="C62" s="1">
        <v>0</v>
      </c>
      <c r="D62" s="27">
        <f t="shared" si="0"/>
        <v>83</v>
      </c>
      <c r="E62" s="1">
        <f t="shared" si="6"/>
        <v>83</v>
      </c>
      <c r="F62" s="1">
        <f t="shared" si="7"/>
        <v>29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19</v>
      </c>
      <c r="C63" s="1">
        <v>0</v>
      </c>
      <c r="D63" s="27">
        <f t="shared" si="0"/>
        <v>64</v>
      </c>
      <c r="E63" s="1">
        <f t="shared" si="6"/>
        <v>64</v>
      </c>
      <c r="F63" s="1">
        <f t="shared" si="7"/>
        <v>19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23</v>
      </c>
      <c r="C64" s="1">
        <v>0</v>
      </c>
      <c r="D64" s="27">
        <f t="shared" si="0"/>
        <v>41</v>
      </c>
      <c r="E64" s="1">
        <f t="shared" si="6"/>
        <v>41</v>
      </c>
      <c r="F64" s="1">
        <f t="shared" si="7"/>
        <v>23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22</v>
      </c>
      <c r="C65" s="3">
        <f t="shared" ref="C65" si="57">$L$3-D63</f>
        <v>136</v>
      </c>
      <c r="D65" s="27">
        <f t="shared" ref="D65" si="58">D64-B65+C65</f>
        <v>155</v>
      </c>
      <c r="E65" s="3">
        <f t="shared" ref="E65" si="59">IF(D65&gt;0,D64-B65+C65,0)</f>
        <v>155</v>
      </c>
      <c r="F65" s="1">
        <f t="shared" ref="F65" si="60">IF(E63-B64-B65&gt;=0,B65,E64)</f>
        <v>22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26</v>
      </c>
      <c r="C66" s="1">
        <v>0</v>
      </c>
      <c r="D66" s="27">
        <f t="shared" ref="D66" si="61">D65-B66</f>
        <v>129</v>
      </c>
      <c r="E66" s="1">
        <f t="shared" ref="E66:E67" si="62">IF(D66&gt;0,D65-B66,0)</f>
        <v>129</v>
      </c>
      <c r="F66" s="1">
        <f t="shared" ref="F66" si="63">IF(D66&gt;=0,B66,E65)</f>
        <v>26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25</v>
      </c>
      <c r="C67" s="1">
        <v>0</v>
      </c>
      <c r="D67" s="27">
        <f t="shared" si="0"/>
        <v>104</v>
      </c>
      <c r="E67" s="1">
        <f t="shared" si="62"/>
        <v>104</v>
      </c>
      <c r="F67" s="1">
        <f t="shared" si="7"/>
        <v>25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26</v>
      </c>
      <c r="C68" s="1">
        <v>0</v>
      </c>
      <c r="D68" s="27">
        <f t="shared" ref="D68:D131" si="64">D67-B68</f>
        <v>78</v>
      </c>
      <c r="E68" s="1">
        <f t="shared" si="6"/>
        <v>78</v>
      </c>
      <c r="F68" s="1">
        <f t="shared" si="7"/>
        <v>26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25</v>
      </c>
      <c r="C69" s="1">
        <v>0</v>
      </c>
      <c r="D69" s="27">
        <f t="shared" si="64"/>
        <v>53</v>
      </c>
      <c r="E69" s="1">
        <f t="shared" si="6"/>
        <v>53</v>
      </c>
      <c r="F69" s="1">
        <f t="shared" si="7"/>
        <v>25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19</v>
      </c>
      <c r="C70" s="1">
        <v>0</v>
      </c>
      <c r="D70" s="27">
        <f t="shared" si="64"/>
        <v>34</v>
      </c>
      <c r="E70" s="1">
        <f t="shared" si="6"/>
        <v>34</v>
      </c>
      <c r="F70" s="1">
        <f t="shared" si="7"/>
        <v>19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11</v>
      </c>
      <c r="C71" s="1">
        <v>0</v>
      </c>
      <c r="D71" s="27">
        <f t="shared" si="64"/>
        <v>23</v>
      </c>
      <c r="E71" s="1">
        <f t="shared" si="6"/>
        <v>23</v>
      </c>
      <c r="F71" s="1">
        <f t="shared" si="7"/>
        <v>11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11</v>
      </c>
      <c r="C72" s="3">
        <f t="shared" ref="C72" si="67">$L$3-D70</f>
        <v>166</v>
      </c>
      <c r="D72" s="27">
        <f t="shared" ref="D72" si="68">D71-B72+C72</f>
        <v>178</v>
      </c>
      <c r="E72" s="3">
        <f t="shared" ref="E72" si="69">IF(D72&gt;0,D71-B72+C72,0)</f>
        <v>178</v>
      </c>
      <c r="F72" s="1">
        <f t="shared" ref="F72" si="70">IF(E70-B71-B72&gt;=0,B72,E71)</f>
        <v>11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29</v>
      </c>
      <c r="C73" s="1">
        <v>0</v>
      </c>
      <c r="D73" s="27">
        <f t="shared" ref="D73" si="71">D72-B73</f>
        <v>149</v>
      </c>
      <c r="E73" s="1">
        <f t="shared" ref="E73:E134" si="72">IF(D73&gt;0,D72-B73,0)</f>
        <v>149</v>
      </c>
      <c r="F73" s="1">
        <f t="shared" ref="F73:F134" si="73">IF(D73&gt;=0,B73,E72)</f>
        <v>29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25</v>
      </c>
      <c r="C74" s="1">
        <v>0</v>
      </c>
      <c r="D74" s="27">
        <f t="shared" si="64"/>
        <v>124</v>
      </c>
      <c r="E74" s="1">
        <f t="shared" si="72"/>
        <v>124</v>
      </c>
      <c r="F74" s="1">
        <f t="shared" si="73"/>
        <v>25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21</v>
      </c>
      <c r="C75" s="1">
        <v>0</v>
      </c>
      <c r="D75" s="27">
        <f t="shared" si="64"/>
        <v>103</v>
      </c>
      <c r="E75" s="1">
        <f t="shared" si="72"/>
        <v>103</v>
      </c>
      <c r="F75" s="1">
        <f t="shared" si="73"/>
        <v>21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15</v>
      </c>
      <c r="C76" s="1">
        <v>0</v>
      </c>
      <c r="D76" s="27">
        <f t="shared" si="64"/>
        <v>88</v>
      </c>
      <c r="E76" s="1">
        <f t="shared" si="72"/>
        <v>88</v>
      </c>
      <c r="F76" s="1">
        <f t="shared" si="73"/>
        <v>15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26</v>
      </c>
      <c r="C77" s="1">
        <v>0</v>
      </c>
      <c r="D77" s="27">
        <f t="shared" si="64"/>
        <v>62</v>
      </c>
      <c r="E77" s="1">
        <f t="shared" si="72"/>
        <v>62</v>
      </c>
      <c r="F77" s="1">
        <f t="shared" si="73"/>
        <v>26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35</v>
      </c>
      <c r="C78" s="1">
        <v>0</v>
      </c>
      <c r="D78" s="27">
        <f t="shared" si="64"/>
        <v>27</v>
      </c>
      <c r="E78" s="1">
        <f t="shared" si="72"/>
        <v>27</v>
      </c>
      <c r="F78" s="1">
        <f t="shared" si="73"/>
        <v>35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27</v>
      </c>
      <c r="C79" s="3">
        <f t="shared" ref="C79" si="76">$L$3-D77</f>
        <v>138</v>
      </c>
      <c r="D79" s="27">
        <f t="shared" ref="D79" si="77">D78-B79+C79</f>
        <v>138</v>
      </c>
      <c r="E79" s="3">
        <f t="shared" ref="E79" si="78">IF(D79&gt;0,D78-B79+C79,0)</f>
        <v>138</v>
      </c>
      <c r="F79" s="1">
        <f t="shared" ref="F79" si="79">IF(E77-B78-B79&gt;=0,B79,E78)</f>
        <v>27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25</v>
      </c>
      <c r="C80" s="1">
        <v>0</v>
      </c>
      <c r="D80" s="27">
        <f t="shared" ref="D80" si="80">D79-B80</f>
        <v>113</v>
      </c>
      <c r="E80" s="1">
        <f t="shared" ref="E80:E81" si="81">IF(D80&gt;0,D79-B80,0)</f>
        <v>113</v>
      </c>
      <c r="F80" s="1">
        <f t="shared" ref="F80" si="82">IF(D80&gt;=0,B80,E79)</f>
        <v>25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18</v>
      </c>
      <c r="C81" s="1">
        <v>0</v>
      </c>
      <c r="D81" s="27">
        <f t="shared" si="64"/>
        <v>95</v>
      </c>
      <c r="E81" s="1">
        <f t="shared" si="81"/>
        <v>95</v>
      </c>
      <c r="F81" s="1">
        <f t="shared" si="73"/>
        <v>18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18</v>
      </c>
      <c r="C82" s="1">
        <v>0</v>
      </c>
      <c r="D82" s="27">
        <f t="shared" si="64"/>
        <v>77</v>
      </c>
      <c r="E82" s="1">
        <f t="shared" si="72"/>
        <v>77</v>
      </c>
      <c r="F82" s="1">
        <f t="shared" si="73"/>
        <v>18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17</v>
      </c>
      <c r="C83" s="1">
        <v>0</v>
      </c>
      <c r="D83" s="27">
        <f t="shared" si="64"/>
        <v>60</v>
      </c>
      <c r="E83" s="1">
        <f t="shared" si="72"/>
        <v>60</v>
      </c>
      <c r="F83" s="1">
        <f t="shared" si="73"/>
        <v>17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2</v>
      </c>
      <c r="C84" s="1">
        <v>0</v>
      </c>
      <c r="D84" s="27">
        <f t="shared" si="64"/>
        <v>58</v>
      </c>
      <c r="E84" s="1">
        <f t="shared" si="72"/>
        <v>58</v>
      </c>
      <c r="F84" s="1">
        <f t="shared" si="73"/>
        <v>2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21</v>
      </c>
      <c r="C85" s="1">
        <v>0</v>
      </c>
      <c r="D85" s="27">
        <f t="shared" si="64"/>
        <v>37</v>
      </c>
      <c r="E85" s="1">
        <f t="shared" si="72"/>
        <v>37</v>
      </c>
      <c r="F85" s="1">
        <f t="shared" si="73"/>
        <v>21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21</v>
      </c>
      <c r="C86" s="3">
        <f t="shared" ref="C86" si="83">$L$3-D84</f>
        <v>142</v>
      </c>
      <c r="D86" s="27">
        <f t="shared" ref="D86" si="84">D85-B86+C86</f>
        <v>158</v>
      </c>
      <c r="E86" s="3">
        <f t="shared" ref="E86" si="85">IF(D86&gt;0,D85-B86+C86,0)</f>
        <v>158</v>
      </c>
      <c r="F86" s="1">
        <f t="shared" ref="F86" si="86">IF(E84-B85-B86&gt;=0,B86,E85)</f>
        <v>21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18</v>
      </c>
      <c r="C87" s="1">
        <v>0</v>
      </c>
      <c r="D87" s="27">
        <f t="shared" ref="D87" si="87">D86-B87</f>
        <v>140</v>
      </c>
      <c r="E87" s="1">
        <f t="shared" ref="E87:E88" si="88">IF(D87&gt;0,D86-B87,0)</f>
        <v>140</v>
      </c>
      <c r="F87" s="1">
        <f t="shared" ref="F87" si="89">IF(D87&gt;=0,B87,E86)</f>
        <v>18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8</v>
      </c>
      <c r="C88" s="1">
        <v>0</v>
      </c>
      <c r="D88" s="27">
        <f t="shared" si="64"/>
        <v>132</v>
      </c>
      <c r="E88" s="1">
        <f t="shared" si="88"/>
        <v>132</v>
      </c>
      <c r="F88" s="1">
        <f t="shared" si="73"/>
        <v>8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12</v>
      </c>
      <c r="C89" s="1">
        <v>0</v>
      </c>
      <c r="D89" s="27">
        <f t="shared" si="64"/>
        <v>120</v>
      </c>
      <c r="E89" s="1">
        <f t="shared" si="72"/>
        <v>120</v>
      </c>
      <c r="F89" s="1">
        <f t="shared" si="73"/>
        <v>12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23</v>
      </c>
      <c r="C90" s="1">
        <v>0</v>
      </c>
      <c r="D90" s="27">
        <f t="shared" si="64"/>
        <v>97</v>
      </c>
      <c r="E90" s="1">
        <f t="shared" si="72"/>
        <v>97</v>
      </c>
      <c r="F90" s="1">
        <f t="shared" si="73"/>
        <v>23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19</v>
      </c>
      <c r="C91" s="1">
        <v>0</v>
      </c>
      <c r="D91" s="27">
        <f t="shared" si="64"/>
        <v>78</v>
      </c>
      <c r="E91" s="1">
        <f t="shared" si="72"/>
        <v>78</v>
      </c>
      <c r="F91" s="1">
        <f t="shared" si="73"/>
        <v>19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22</v>
      </c>
      <c r="C92" s="1">
        <v>0</v>
      </c>
      <c r="D92" s="27">
        <f t="shared" si="64"/>
        <v>56</v>
      </c>
      <c r="E92" s="1">
        <f t="shared" si="72"/>
        <v>56</v>
      </c>
      <c r="F92" s="1">
        <f t="shared" si="73"/>
        <v>22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18</v>
      </c>
      <c r="C93" s="3">
        <f t="shared" ref="C93" si="91">$L$3-D91</f>
        <v>122</v>
      </c>
      <c r="D93" s="27">
        <f t="shared" ref="D93" si="92">D92-B93+C93</f>
        <v>160</v>
      </c>
      <c r="E93" s="3">
        <f t="shared" ref="E93" si="93">IF(D93&gt;0,D92-B93+C93,0)</f>
        <v>160</v>
      </c>
      <c r="F93" s="1">
        <f t="shared" ref="F93" si="94">IF(E91-B92-B93&gt;=0,B93,E92)</f>
        <v>18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28</v>
      </c>
      <c r="C94" s="1">
        <v>0</v>
      </c>
      <c r="D94" s="27">
        <f t="shared" ref="D94" si="95">D93-B94</f>
        <v>132</v>
      </c>
      <c r="E94" s="1">
        <f t="shared" ref="E94:E95" si="96">IF(D94&gt;0,D93-B94,0)</f>
        <v>132</v>
      </c>
      <c r="F94" s="1">
        <f t="shared" ref="F94" si="97">IF(D94&gt;=0,B94,E93)</f>
        <v>28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32</v>
      </c>
      <c r="C95" s="1">
        <v>0</v>
      </c>
      <c r="D95" s="27">
        <f t="shared" si="64"/>
        <v>100</v>
      </c>
      <c r="E95" s="1">
        <f t="shared" si="96"/>
        <v>100</v>
      </c>
      <c r="F95" s="1">
        <f t="shared" si="73"/>
        <v>32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29</v>
      </c>
      <c r="C96" s="1">
        <v>0</v>
      </c>
      <c r="D96" s="27">
        <f t="shared" si="64"/>
        <v>71</v>
      </c>
      <c r="E96" s="1">
        <f t="shared" si="72"/>
        <v>71</v>
      </c>
      <c r="F96" s="1">
        <f t="shared" si="73"/>
        <v>29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10</v>
      </c>
      <c r="C97" s="1">
        <v>0</v>
      </c>
      <c r="D97" s="27">
        <f t="shared" si="64"/>
        <v>61</v>
      </c>
      <c r="E97" s="1">
        <f t="shared" si="72"/>
        <v>61</v>
      </c>
      <c r="F97" s="1">
        <f t="shared" si="73"/>
        <v>10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22</v>
      </c>
      <c r="C98" s="1">
        <v>0</v>
      </c>
      <c r="D98" s="27">
        <f t="shared" si="64"/>
        <v>39</v>
      </c>
      <c r="E98" s="1">
        <f t="shared" si="72"/>
        <v>39</v>
      </c>
      <c r="F98" s="1">
        <f t="shared" si="73"/>
        <v>22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15</v>
      </c>
      <c r="C99" s="1">
        <v>0</v>
      </c>
      <c r="D99" s="27">
        <f t="shared" si="64"/>
        <v>24</v>
      </c>
      <c r="E99" s="1">
        <f t="shared" si="72"/>
        <v>24</v>
      </c>
      <c r="F99" s="1">
        <f t="shared" si="73"/>
        <v>15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22</v>
      </c>
      <c r="C100" s="3">
        <f t="shared" ref="C100" si="98">$L$3-D98</f>
        <v>161</v>
      </c>
      <c r="D100" s="27">
        <f t="shared" ref="D100" si="99">D99-B100+C100</f>
        <v>163</v>
      </c>
      <c r="E100" s="3">
        <f t="shared" ref="E100" si="100">IF(D100&gt;0,D99-B100+C100,0)</f>
        <v>163</v>
      </c>
      <c r="F100" s="1">
        <f t="shared" ref="F100" si="101">IF(E98-B99-B100&gt;=0,B100,E99)</f>
        <v>22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16</v>
      </c>
      <c r="C101" s="1">
        <v>0</v>
      </c>
      <c r="D101" s="27">
        <f t="shared" ref="D101" si="102">D100-B101</f>
        <v>147</v>
      </c>
      <c r="E101" s="1">
        <f t="shared" ref="E101:E102" si="103">IF(D101&gt;0,D100-B101,0)</f>
        <v>147</v>
      </c>
      <c r="F101" s="1">
        <f t="shared" ref="F101" si="104">IF(D101&gt;=0,B101,E100)</f>
        <v>16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24</v>
      </c>
      <c r="C102" s="1">
        <v>0</v>
      </c>
      <c r="D102" s="27">
        <f t="shared" si="64"/>
        <v>123</v>
      </c>
      <c r="E102" s="1">
        <f t="shared" si="103"/>
        <v>123</v>
      </c>
      <c r="F102" s="1">
        <f t="shared" si="73"/>
        <v>24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30</v>
      </c>
      <c r="C103" s="1">
        <v>0</v>
      </c>
      <c r="D103" s="27">
        <f t="shared" si="64"/>
        <v>93</v>
      </c>
      <c r="E103" s="1">
        <f t="shared" si="72"/>
        <v>93</v>
      </c>
      <c r="F103" s="1">
        <f t="shared" si="73"/>
        <v>30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10</v>
      </c>
      <c r="C104" s="1">
        <v>0</v>
      </c>
      <c r="D104" s="27">
        <f t="shared" si="64"/>
        <v>83</v>
      </c>
      <c r="E104" s="1">
        <f t="shared" si="72"/>
        <v>83</v>
      </c>
      <c r="F104" s="1">
        <f t="shared" si="73"/>
        <v>10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5</v>
      </c>
      <c r="C105" s="1">
        <v>0</v>
      </c>
      <c r="D105" s="27">
        <f t="shared" si="64"/>
        <v>78</v>
      </c>
      <c r="E105" s="1">
        <f t="shared" si="72"/>
        <v>78</v>
      </c>
      <c r="F105" s="1">
        <f t="shared" si="73"/>
        <v>5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25</v>
      </c>
      <c r="C106" s="1">
        <v>0</v>
      </c>
      <c r="D106" s="27">
        <f t="shared" si="64"/>
        <v>53</v>
      </c>
      <c r="E106" s="1">
        <f t="shared" si="72"/>
        <v>53</v>
      </c>
      <c r="F106" s="1">
        <f t="shared" si="73"/>
        <v>25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16</v>
      </c>
      <c r="C107" s="3">
        <f t="shared" ref="C107" si="106">$L$3-D105</f>
        <v>122</v>
      </c>
      <c r="D107" s="27">
        <f t="shared" ref="D107" si="107">D106-B107+C107</f>
        <v>159</v>
      </c>
      <c r="E107" s="3">
        <f t="shared" ref="E107" si="108">IF(D107&gt;0,D106-B107+C107,0)</f>
        <v>159</v>
      </c>
      <c r="F107" s="1">
        <f t="shared" ref="F107" si="109">IF(E105-B106-B107&gt;=0,B107,E106)</f>
        <v>16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21</v>
      </c>
      <c r="C108" s="1">
        <v>0</v>
      </c>
      <c r="D108" s="27">
        <f t="shared" ref="D108" si="110">D107-B108</f>
        <v>138</v>
      </c>
      <c r="E108" s="1">
        <f t="shared" ref="E108:E109" si="111">IF(D108&gt;0,D107-B108,0)</f>
        <v>138</v>
      </c>
      <c r="F108" s="1">
        <f t="shared" ref="F108" si="112">IF(D108&gt;=0,B108,E107)</f>
        <v>21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15</v>
      </c>
      <c r="C109" s="1">
        <v>0</v>
      </c>
      <c r="D109" s="27">
        <f t="shared" si="64"/>
        <v>123</v>
      </c>
      <c r="E109" s="1">
        <f t="shared" si="111"/>
        <v>123</v>
      </c>
      <c r="F109" s="1">
        <f t="shared" si="73"/>
        <v>15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21</v>
      </c>
      <c r="C110" s="1">
        <v>0</v>
      </c>
      <c r="D110" s="27">
        <f t="shared" si="64"/>
        <v>102</v>
      </c>
      <c r="E110" s="1">
        <f t="shared" si="72"/>
        <v>102</v>
      </c>
      <c r="F110" s="1">
        <f t="shared" si="73"/>
        <v>21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15</v>
      </c>
      <c r="C111" s="1">
        <v>0</v>
      </c>
      <c r="D111" s="27">
        <f t="shared" si="64"/>
        <v>87</v>
      </c>
      <c r="E111" s="1">
        <f t="shared" si="72"/>
        <v>87</v>
      </c>
      <c r="F111" s="1">
        <f t="shared" si="73"/>
        <v>15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27</v>
      </c>
      <c r="C112" s="1">
        <v>0</v>
      </c>
      <c r="D112" s="27">
        <f t="shared" si="64"/>
        <v>60</v>
      </c>
      <c r="E112" s="1">
        <f t="shared" si="72"/>
        <v>60</v>
      </c>
      <c r="F112" s="1">
        <f t="shared" si="73"/>
        <v>27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15</v>
      </c>
      <c r="C113" s="1">
        <v>0</v>
      </c>
      <c r="D113" s="27">
        <f t="shared" si="64"/>
        <v>45</v>
      </c>
      <c r="E113" s="1">
        <f t="shared" si="72"/>
        <v>45</v>
      </c>
      <c r="F113" s="1">
        <f t="shared" si="73"/>
        <v>15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30</v>
      </c>
      <c r="C114" s="3">
        <f t="shared" ref="C114" si="113">$L$3-D112</f>
        <v>140</v>
      </c>
      <c r="D114" s="27">
        <f t="shared" ref="D114" si="114">D113-B114+C114</f>
        <v>155</v>
      </c>
      <c r="E114" s="3">
        <f t="shared" ref="E114" si="115">IF(D114&gt;0,D113-B114+C114,0)</f>
        <v>155</v>
      </c>
      <c r="F114" s="1">
        <f t="shared" ref="F114" si="116">IF(E112-B113-B114&gt;=0,B114,E113)</f>
        <v>30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11</v>
      </c>
      <c r="C115" s="1">
        <v>0</v>
      </c>
      <c r="D115" s="27">
        <f t="shared" ref="D115" si="117">D114-B115</f>
        <v>144</v>
      </c>
      <c r="E115" s="1">
        <f t="shared" ref="E115:E116" si="118">IF(D115&gt;0,D114-B115,0)</f>
        <v>144</v>
      </c>
      <c r="F115" s="1">
        <f t="shared" ref="F115" si="119">IF(D115&gt;=0,B115,E114)</f>
        <v>11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20</v>
      </c>
      <c r="C116" s="1">
        <v>0</v>
      </c>
      <c r="D116" s="27">
        <f t="shared" si="64"/>
        <v>124</v>
      </c>
      <c r="E116" s="1">
        <f t="shared" si="118"/>
        <v>124</v>
      </c>
      <c r="F116" s="1">
        <f t="shared" si="73"/>
        <v>20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20</v>
      </c>
      <c r="C117" s="1">
        <v>0</v>
      </c>
      <c r="D117" s="27">
        <f t="shared" si="64"/>
        <v>104</v>
      </c>
      <c r="E117" s="1">
        <f t="shared" si="72"/>
        <v>104</v>
      </c>
      <c r="F117" s="1">
        <f t="shared" si="73"/>
        <v>20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33</v>
      </c>
      <c r="C118" s="1">
        <v>0</v>
      </c>
      <c r="D118" s="27">
        <f t="shared" si="64"/>
        <v>71</v>
      </c>
      <c r="E118" s="1">
        <f t="shared" si="72"/>
        <v>71</v>
      </c>
      <c r="F118" s="1">
        <f t="shared" si="73"/>
        <v>33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11</v>
      </c>
      <c r="C119" s="1">
        <v>0</v>
      </c>
      <c r="D119" s="27">
        <f t="shared" si="64"/>
        <v>60</v>
      </c>
      <c r="E119" s="1">
        <f t="shared" si="72"/>
        <v>60</v>
      </c>
      <c r="F119" s="1">
        <f t="shared" si="73"/>
        <v>11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19</v>
      </c>
      <c r="C120" s="1">
        <v>0</v>
      </c>
      <c r="D120" s="27">
        <f t="shared" si="64"/>
        <v>41</v>
      </c>
      <c r="E120" s="1">
        <f t="shared" si="72"/>
        <v>41</v>
      </c>
      <c r="F120" s="1">
        <f t="shared" si="73"/>
        <v>19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27</v>
      </c>
      <c r="C121" s="3">
        <f t="shared" ref="C121" si="121">$L$3-D119</f>
        <v>140</v>
      </c>
      <c r="D121" s="27">
        <f t="shared" ref="D121" si="122">D120-B121+C121</f>
        <v>154</v>
      </c>
      <c r="E121" s="3">
        <f t="shared" ref="E121" si="123">IF(D121&gt;0,D120-B121+C121,0)</f>
        <v>154</v>
      </c>
      <c r="F121" s="1">
        <f t="shared" ref="F121" si="124">IF(E119-B120-B121&gt;=0,B121,E120)</f>
        <v>27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21</v>
      </c>
      <c r="C122" s="1">
        <v>0</v>
      </c>
      <c r="D122" s="27">
        <f t="shared" ref="D122" si="125">D121-B122</f>
        <v>133</v>
      </c>
      <c r="E122" s="1">
        <f t="shared" ref="E122:E123" si="126">IF(D122&gt;0,D121-B122,0)</f>
        <v>133</v>
      </c>
      <c r="F122" s="1">
        <f t="shared" ref="F122" si="127">IF(D122&gt;=0,B122,E121)</f>
        <v>21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32</v>
      </c>
      <c r="C123" s="1">
        <v>0</v>
      </c>
      <c r="D123" s="27">
        <f t="shared" si="64"/>
        <v>101</v>
      </c>
      <c r="E123" s="1">
        <f t="shared" si="126"/>
        <v>101</v>
      </c>
      <c r="F123" s="1">
        <f t="shared" si="73"/>
        <v>32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22</v>
      </c>
      <c r="C124" s="1">
        <v>0</v>
      </c>
      <c r="D124" s="27">
        <f t="shared" si="64"/>
        <v>79</v>
      </c>
      <c r="E124" s="1">
        <f t="shared" si="72"/>
        <v>79</v>
      </c>
      <c r="F124" s="1">
        <f t="shared" si="73"/>
        <v>22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11</v>
      </c>
      <c r="C125" s="1">
        <v>0</v>
      </c>
      <c r="D125" s="27">
        <f t="shared" si="64"/>
        <v>68</v>
      </c>
      <c r="E125" s="1">
        <f t="shared" si="72"/>
        <v>68</v>
      </c>
      <c r="F125" s="1">
        <f t="shared" si="73"/>
        <v>11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27</v>
      </c>
      <c r="C126" s="1">
        <v>0</v>
      </c>
      <c r="D126" s="27">
        <f t="shared" si="64"/>
        <v>41</v>
      </c>
      <c r="E126" s="1">
        <f t="shared" si="72"/>
        <v>41</v>
      </c>
      <c r="F126" s="1">
        <f t="shared" si="73"/>
        <v>27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29</v>
      </c>
      <c r="C127" s="1">
        <v>0</v>
      </c>
      <c r="D127" s="27">
        <f t="shared" si="64"/>
        <v>12</v>
      </c>
      <c r="E127" s="1">
        <f t="shared" si="72"/>
        <v>12</v>
      </c>
      <c r="F127" s="1">
        <f t="shared" si="73"/>
        <v>29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23</v>
      </c>
      <c r="C128" s="3">
        <f t="shared" ref="C128" si="129">$L$3-D126</f>
        <v>159</v>
      </c>
      <c r="D128" s="27">
        <f t="shared" ref="D128" si="130">D127-B128+C128</f>
        <v>148</v>
      </c>
      <c r="E128" s="3">
        <f t="shared" ref="E128" si="131">IF(D128&gt;0,D127-B128+C128,0)</f>
        <v>148</v>
      </c>
      <c r="F128" s="1">
        <f t="shared" ref="F128" si="132">IF(E126-B127-B128&gt;=0,B128,E127)</f>
        <v>12</v>
      </c>
      <c r="G128" s="1">
        <f t="shared" si="65"/>
        <v>11</v>
      </c>
      <c r="H128" s="1">
        <f t="shared" si="66"/>
        <v>1</v>
      </c>
      <c r="I128" s="1">
        <f t="shared" si="128"/>
        <v>1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19</v>
      </c>
      <c r="C129" s="1">
        <v>0</v>
      </c>
      <c r="D129" s="27">
        <f t="shared" ref="D129" si="133">D128-B129</f>
        <v>129</v>
      </c>
      <c r="E129" s="1">
        <f t="shared" ref="E129:E130" si="134">IF(D129&gt;0,D128-B129,0)</f>
        <v>129</v>
      </c>
      <c r="F129" s="1">
        <f t="shared" ref="F129" si="135">IF(D129&gt;=0,B129,E128)</f>
        <v>19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3</v>
      </c>
      <c r="C130" s="1">
        <v>0</v>
      </c>
      <c r="D130" s="27">
        <f t="shared" si="64"/>
        <v>126</v>
      </c>
      <c r="E130" s="1">
        <f t="shared" si="134"/>
        <v>126</v>
      </c>
      <c r="F130" s="1">
        <f t="shared" si="73"/>
        <v>3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28</v>
      </c>
      <c r="C131" s="1">
        <v>0</v>
      </c>
      <c r="D131" s="27">
        <f t="shared" si="64"/>
        <v>98</v>
      </c>
      <c r="E131" s="1">
        <f t="shared" si="72"/>
        <v>98</v>
      </c>
      <c r="F131" s="1">
        <f t="shared" si="73"/>
        <v>28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10</v>
      </c>
      <c r="C132" s="1">
        <v>0</v>
      </c>
      <c r="D132" s="27">
        <f t="shared" ref="D132:D195" si="136">D131-B132</f>
        <v>88</v>
      </c>
      <c r="E132" s="1">
        <f t="shared" si="72"/>
        <v>88</v>
      </c>
      <c r="F132" s="1">
        <f t="shared" si="73"/>
        <v>10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18</v>
      </c>
      <c r="C133" s="1">
        <v>0</v>
      </c>
      <c r="D133" s="27">
        <f t="shared" si="136"/>
        <v>70</v>
      </c>
      <c r="E133" s="1">
        <f t="shared" si="72"/>
        <v>70</v>
      </c>
      <c r="F133" s="1">
        <f t="shared" si="73"/>
        <v>18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17</v>
      </c>
      <c r="C134" s="1">
        <v>0</v>
      </c>
      <c r="D134" s="27">
        <f t="shared" si="136"/>
        <v>53</v>
      </c>
      <c r="E134" s="1">
        <f t="shared" si="72"/>
        <v>53</v>
      </c>
      <c r="F134" s="1">
        <f t="shared" si="73"/>
        <v>17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14</v>
      </c>
      <c r="C135" s="3">
        <f t="shared" ref="C135" si="139">$L$3-D133</f>
        <v>130</v>
      </c>
      <c r="D135" s="27">
        <f t="shared" ref="D135" si="140">D134-B135+C135</f>
        <v>169</v>
      </c>
      <c r="E135" s="3">
        <f t="shared" ref="E135" si="141">IF(D135&gt;0,D134-B135+C135,0)</f>
        <v>169</v>
      </c>
      <c r="F135" s="1">
        <f t="shared" ref="F135" si="142">IF(E133-B134-B135&gt;=0,B135,E134)</f>
        <v>14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13</v>
      </c>
      <c r="C136" s="1">
        <v>0</v>
      </c>
      <c r="D136" s="27">
        <f t="shared" ref="D136" si="143">D135-B136</f>
        <v>156</v>
      </c>
      <c r="E136" s="1">
        <f t="shared" ref="E136:E197" si="144">IF(D136&gt;0,D135-B136,0)</f>
        <v>156</v>
      </c>
      <c r="F136" s="1">
        <f t="shared" ref="F136:F197" si="145">IF(D136&gt;=0,B136,E135)</f>
        <v>13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34</v>
      </c>
      <c r="C137" s="1">
        <v>0</v>
      </c>
      <c r="D137" s="27">
        <f t="shared" si="136"/>
        <v>122</v>
      </c>
      <c r="E137" s="1">
        <f t="shared" si="144"/>
        <v>122</v>
      </c>
      <c r="F137" s="1">
        <f t="shared" si="145"/>
        <v>34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22</v>
      </c>
      <c r="C138" s="1">
        <v>0</v>
      </c>
      <c r="D138" s="27">
        <f t="shared" si="136"/>
        <v>100</v>
      </c>
      <c r="E138" s="1">
        <f t="shared" si="144"/>
        <v>100</v>
      </c>
      <c r="F138" s="1">
        <f t="shared" si="145"/>
        <v>22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31</v>
      </c>
      <c r="C139" s="1">
        <v>0</v>
      </c>
      <c r="D139" s="27">
        <f t="shared" si="136"/>
        <v>69</v>
      </c>
      <c r="E139" s="1">
        <f t="shared" si="144"/>
        <v>69</v>
      </c>
      <c r="F139" s="1">
        <f t="shared" si="145"/>
        <v>31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10</v>
      </c>
      <c r="C140" s="1">
        <v>0</v>
      </c>
      <c r="D140" s="27">
        <f t="shared" si="136"/>
        <v>59</v>
      </c>
      <c r="E140" s="1">
        <f t="shared" si="144"/>
        <v>59</v>
      </c>
      <c r="F140" s="1">
        <f t="shared" si="145"/>
        <v>10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23</v>
      </c>
      <c r="C141" s="1">
        <v>0</v>
      </c>
      <c r="D141" s="27">
        <f t="shared" si="136"/>
        <v>36</v>
      </c>
      <c r="E141" s="1">
        <f t="shared" si="144"/>
        <v>36</v>
      </c>
      <c r="F141" s="1">
        <f t="shared" si="145"/>
        <v>23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22</v>
      </c>
      <c r="C142" s="3">
        <f t="shared" ref="C142" si="147">$L$3-D140</f>
        <v>141</v>
      </c>
      <c r="D142" s="27">
        <f t="shared" ref="D142" si="148">D141-B142+C142</f>
        <v>155</v>
      </c>
      <c r="E142" s="3">
        <f t="shared" ref="E142" si="149">IF(D142&gt;0,D141-B142+C142,0)</f>
        <v>155</v>
      </c>
      <c r="F142" s="1">
        <f t="shared" ref="F142" si="150">IF(E140-B141-B142&gt;=0,B142,E141)</f>
        <v>22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29</v>
      </c>
      <c r="C143" s="1">
        <v>0</v>
      </c>
      <c r="D143" s="27">
        <f t="shared" ref="D143" si="151">D142-B143</f>
        <v>126</v>
      </c>
      <c r="E143" s="1">
        <f t="shared" ref="E143:E144" si="152">IF(D143&gt;0,D142-B143,0)</f>
        <v>126</v>
      </c>
      <c r="F143" s="1">
        <f t="shared" ref="F143" si="153">IF(D143&gt;=0,B143,E142)</f>
        <v>29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22</v>
      </c>
      <c r="C144" s="1">
        <v>0</v>
      </c>
      <c r="D144" s="27">
        <f t="shared" si="136"/>
        <v>104</v>
      </c>
      <c r="E144" s="1">
        <f t="shared" si="152"/>
        <v>104</v>
      </c>
      <c r="F144" s="1">
        <f t="shared" si="145"/>
        <v>22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17</v>
      </c>
      <c r="C145" s="1">
        <v>0</v>
      </c>
      <c r="D145" s="27">
        <f t="shared" si="136"/>
        <v>87</v>
      </c>
      <c r="E145" s="1">
        <f t="shared" si="144"/>
        <v>87</v>
      </c>
      <c r="F145" s="1">
        <f t="shared" si="145"/>
        <v>17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27</v>
      </c>
      <c r="C146" s="1">
        <v>0</v>
      </c>
      <c r="D146" s="27">
        <f t="shared" si="136"/>
        <v>60</v>
      </c>
      <c r="E146" s="1">
        <f t="shared" si="144"/>
        <v>60</v>
      </c>
      <c r="F146" s="1">
        <f t="shared" si="145"/>
        <v>27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9</v>
      </c>
      <c r="C147" s="1">
        <v>0</v>
      </c>
      <c r="D147" s="27">
        <f t="shared" si="136"/>
        <v>51</v>
      </c>
      <c r="E147" s="1">
        <f t="shared" si="144"/>
        <v>51</v>
      </c>
      <c r="F147" s="1">
        <f t="shared" si="145"/>
        <v>9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20</v>
      </c>
      <c r="C148" s="1">
        <v>0</v>
      </c>
      <c r="D148" s="27">
        <f t="shared" si="136"/>
        <v>31</v>
      </c>
      <c r="E148" s="1">
        <f t="shared" si="144"/>
        <v>31</v>
      </c>
      <c r="F148" s="1">
        <f t="shared" si="145"/>
        <v>20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11</v>
      </c>
      <c r="C149" s="3">
        <f t="shared" ref="C149" si="155">$L$3-D147</f>
        <v>149</v>
      </c>
      <c r="D149" s="27">
        <f t="shared" ref="D149" si="156">D148-B149+C149</f>
        <v>169</v>
      </c>
      <c r="E149" s="3">
        <f t="shared" ref="E149" si="157">IF(D149&gt;0,D148-B149+C149,0)</f>
        <v>169</v>
      </c>
      <c r="F149" s="1">
        <f t="shared" ref="F149" si="158">IF(E147-B148-B149&gt;=0,B149,E148)</f>
        <v>11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24</v>
      </c>
      <c r="C150" s="1">
        <v>0</v>
      </c>
      <c r="D150" s="27">
        <f t="shared" ref="D150" si="159">D149-B150</f>
        <v>145</v>
      </c>
      <c r="E150" s="1">
        <f t="shared" ref="E150:E151" si="160">IF(D150&gt;0,D149-B150,0)</f>
        <v>145</v>
      </c>
      <c r="F150" s="1">
        <f t="shared" ref="F150" si="161">IF(D150&gt;=0,B150,E149)</f>
        <v>24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24</v>
      </c>
      <c r="C151" s="1">
        <v>0</v>
      </c>
      <c r="D151" s="27">
        <f t="shared" si="136"/>
        <v>121</v>
      </c>
      <c r="E151" s="1">
        <f t="shared" si="160"/>
        <v>121</v>
      </c>
      <c r="F151" s="1">
        <f t="shared" si="145"/>
        <v>24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27</v>
      </c>
      <c r="C152" s="1">
        <v>0</v>
      </c>
      <c r="D152" s="27">
        <f t="shared" si="136"/>
        <v>94</v>
      </c>
      <c r="E152" s="1">
        <f t="shared" si="144"/>
        <v>94</v>
      </c>
      <c r="F152" s="1">
        <f t="shared" si="145"/>
        <v>27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13</v>
      </c>
      <c r="C153" s="1">
        <v>0</v>
      </c>
      <c r="D153" s="27">
        <f t="shared" si="136"/>
        <v>81</v>
      </c>
      <c r="E153" s="1">
        <f t="shared" si="144"/>
        <v>81</v>
      </c>
      <c r="F153" s="1">
        <f t="shared" si="145"/>
        <v>13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12</v>
      </c>
      <c r="C154" s="1">
        <v>0</v>
      </c>
      <c r="D154" s="27">
        <f t="shared" si="136"/>
        <v>69</v>
      </c>
      <c r="E154" s="1">
        <f t="shared" si="144"/>
        <v>69</v>
      </c>
      <c r="F154" s="1">
        <f t="shared" si="145"/>
        <v>12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14</v>
      </c>
      <c r="C155" s="1">
        <v>0</v>
      </c>
      <c r="D155" s="27">
        <f t="shared" si="136"/>
        <v>55</v>
      </c>
      <c r="E155" s="1">
        <f t="shared" si="144"/>
        <v>55</v>
      </c>
      <c r="F155" s="1">
        <f t="shared" si="145"/>
        <v>14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34</v>
      </c>
      <c r="C156" s="3">
        <f t="shared" ref="C156" si="162">$L$3-D154</f>
        <v>131</v>
      </c>
      <c r="D156" s="27">
        <f t="shared" ref="D156" si="163">D155-B156+C156</f>
        <v>152</v>
      </c>
      <c r="E156" s="3">
        <f t="shared" ref="E156" si="164">IF(D156&gt;0,D155-B156+C156,0)</f>
        <v>152</v>
      </c>
      <c r="F156" s="1">
        <f t="shared" ref="F156" si="165">IF(E154-B155-B156&gt;=0,B156,E155)</f>
        <v>34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14</v>
      </c>
      <c r="C157" s="1">
        <v>0</v>
      </c>
      <c r="D157" s="27">
        <f t="shared" ref="D157" si="167">D156-B157</f>
        <v>138</v>
      </c>
      <c r="E157" s="1">
        <f t="shared" ref="E157:E158" si="168">IF(D157&gt;0,D156-B157,0)</f>
        <v>138</v>
      </c>
      <c r="F157" s="1">
        <f t="shared" ref="F157" si="169">IF(D157&gt;=0,B157,E156)</f>
        <v>14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11</v>
      </c>
      <c r="C158" s="1">
        <v>0</v>
      </c>
      <c r="D158" s="27">
        <f t="shared" si="136"/>
        <v>127</v>
      </c>
      <c r="E158" s="1">
        <f t="shared" si="168"/>
        <v>127</v>
      </c>
      <c r="F158" s="1">
        <f t="shared" si="145"/>
        <v>11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17</v>
      </c>
      <c r="C159" s="1">
        <v>0</v>
      </c>
      <c r="D159" s="27">
        <f t="shared" si="136"/>
        <v>110</v>
      </c>
      <c r="E159" s="1">
        <f t="shared" si="144"/>
        <v>110</v>
      </c>
      <c r="F159" s="1">
        <f t="shared" si="145"/>
        <v>17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12</v>
      </c>
      <c r="C160" s="1">
        <v>0</v>
      </c>
      <c r="D160" s="27">
        <f t="shared" si="136"/>
        <v>98</v>
      </c>
      <c r="E160" s="1">
        <f t="shared" si="144"/>
        <v>98</v>
      </c>
      <c r="F160" s="1">
        <f t="shared" si="145"/>
        <v>12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25</v>
      </c>
      <c r="C161" s="1">
        <v>0</v>
      </c>
      <c r="D161" s="27">
        <f t="shared" si="136"/>
        <v>73</v>
      </c>
      <c r="E161" s="1">
        <f t="shared" si="144"/>
        <v>73</v>
      </c>
      <c r="F161" s="1">
        <f t="shared" si="145"/>
        <v>25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20</v>
      </c>
      <c r="C162" s="1">
        <v>0</v>
      </c>
      <c r="D162" s="27">
        <f t="shared" si="136"/>
        <v>53</v>
      </c>
      <c r="E162" s="1">
        <f t="shared" si="144"/>
        <v>53</v>
      </c>
      <c r="F162" s="1">
        <f t="shared" si="145"/>
        <v>20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20</v>
      </c>
      <c r="C163" s="3">
        <f t="shared" ref="C163" si="170">$L$3-D161</f>
        <v>127</v>
      </c>
      <c r="D163" s="27">
        <f t="shared" ref="D163" si="171">D162-B163+C163</f>
        <v>160</v>
      </c>
      <c r="E163" s="3">
        <f t="shared" ref="E163" si="172">IF(D163&gt;0,D162-B163+C163,0)</f>
        <v>160</v>
      </c>
      <c r="F163" s="1">
        <f t="shared" ref="F163" si="173">IF(E161-B162-B163&gt;=0,B163,E162)</f>
        <v>20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29</v>
      </c>
      <c r="C164" s="1">
        <v>0</v>
      </c>
      <c r="D164" s="27">
        <f t="shared" ref="D164" si="174">D163-B164</f>
        <v>131</v>
      </c>
      <c r="E164" s="1">
        <f t="shared" ref="E164:E165" si="175">IF(D164&gt;0,D163-B164,0)</f>
        <v>131</v>
      </c>
      <c r="F164" s="1">
        <f t="shared" ref="F164" si="176">IF(D164&gt;=0,B164,E163)</f>
        <v>29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15</v>
      </c>
      <c r="C165" s="1">
        <v>0</v>
      </c>
      <c r="D165" s="27">
        <f t="shared" si="136"/>
        <v>116</v>
      </c>
      <c r="E165" s="1">
        <f t="shared" si="175"/>
        <v>116</v>
      </c>
      <c r="F165" s="1">
        <f t="shared" si="145"/>
        <v>15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11</v>
      </c>
      <c r="C166" s="1">
        <v>0</v>
      </c>
      <c r="D166" s="27">
        <f t="shared" si="136"/>
        <v>105</v>
      </c>
      <c r="E166" s="1">
        <f t="shared" si="144"/>
        <v>105</v>
      </c>
      <c r="F166" s="1">
        <f t="shared" si="145"/>
        <v>11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13</v>
      </c>
      <c r="C167" s="1">
        <v>0</v>
      </c>
      <c r="D167" s="27">
        <f t="shared" si="136"/>
        <v>92</v>
      </c>
      <c r="E167" s="1">
        <f t="shared" si="144"/>
        <v>92</v>
      </c>
      <c r="F167" s="1">
        <f t="shared" si="145"/>
        <v>13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28</v>
      </c>
      <c r="C168" s="1">
        <v>0</v>
      </c>
      <c r="D168" s="27">
        <f t="shared" si="136"/>
        <v>64</v>
      </c>
      <c r="E168" s="1">
        <f t="shared" si="144"/>
        <v>64</v>
      </c>
      <c r="F168" s="1">
        <f t="shared" si="145"/>
        <v>28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25</v>
      </c>
      <c r="C169" s="1">
        <v>0</v>
      </c>
      <c r="D169" s="27">
        <f t="shared" si="136"/>
        <v>39</v>
      </c>
      <c r="E169" s="1">
        <f t="shared" si="144"/>
        <v>39</v>
      </c>
      <c r="F169" s="1">
        <f t="shared" si="145"/>
        <v>25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19</v>
      </c>
      <c r="C170" s="3">
        <f t="shared" ref="C170" si="178">$L$3-D168</f>
        <v>136</v>
      </c>
      <c r="D170" s="27">
        <f t="shared" ref="D170" si="179">D169-B170+C170</f>
        <v>156</v>
      </c>
      <c r="E170" s="3">
        <f t="shared" ref="E170" si="180">IF(D170&gt;0,D169-B170+C170,0)</f>
        <v>156</v>
      </c>
      <c r="F170" s="1">
        <f t="shared" ref="F170" si="181">IF(E168-B169-B170&gt;=0,B170,E169)</f>
        <v>19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11</v>
      </c>
      <c r="C171" s="1">
        <v>0</v>
      </c>
      <c r="D171" s="27">
        <f t="shared" ref="D171" si="182">D170-B171</f>
        <v>145</v>
      </c>
      <c r="E171" s="1">
        <f t="shared" ref="E171:E172" si="183">IF(D171&gt;0,D170-B171,0)</f>
        <v>145</v>
      </c>
      <c r="F171" s="1">
        <f t="shared" ref="F171" si="184">IF(D171&gt;=0,B171,E170)</f>
        <v>11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18</v>
      </c>
      <c r="C172" s="1">
        <v>0</v>
      </c>
      <c r="D172" s="27">
        <f t="shared" si="136"/>
        <v>127</v>
      </c>
      <c r="E172" s="1">
        <f t="shared" si="183"/>
        <v>127</v>
      </c>
      <c r="F172" s="1">
        <f t="shared" si="145"/>
        <v>18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16</v>
      </c>
      <c r="C173" s="1">
        <v>0</v>
      </c>
      <c r="D173" s="27">
        <f t="shared" si="136"/>
        <v>111</v>
      </c>
      <c r="E173" s="1">
        <f t="shared" si="144"/>
        <v>111</v>
      </c>
      <c r="F173" s="1">
        <f t="shared" si="145"/>
        <v>16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26</v>
      </c>
      <c r="C174" s="1">
        <v>0</v>
      </c>
      <c r="D174" s="27">
        <f t="shared" si="136"/>
        <v>85</v>
      </c>
      <c r="E174" s="1">
        <f t="shared" si="144"/>
        <v>85</v>
      </c>
      <c r="F174" s="1">
        <f t="shared" si="145"/>
        <v>26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11</v>
      </c>
      <c r="C175" s="1">
        <v>0</v>
      </c>
      <c r="D175" s="27">
        <f t="shared" si="136"/>
        <v>74</v>
      </c>
      <c r="E175" s="1">
        <f t="shared" si="144"/>
        <v>74</v>
      </c>
      <c r="F175" s="1">
        <f t="shared" si="145"/>
        <v>11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18</v>
      </c>
      <c r="C176" s="1">
        <v>0</v>
      </c>
      <c r="D176" s="27">
        <f t="shared" si="136"/>
        <v>56</v>
      </c>
      <c r="E176" s="1">
        <f t="shared" si="144"/>
        <v>56</v>
      </c>
      <c r="F176" s="1">
        <f t="shared" si="145"/>
        <v>18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19</v>
      </c>
      <c r="C177" s="3">
        <f t="shared" ref="C177" si="185">$L$3-D175</f>
        <v>126</v>
      </c>
      <c r="D177" s="27">
        <f t="shared" ref="D177" si="186">D176-B177+C177</f>
        <v>163</v>
      </c>
      <c r="E177" s="3">
        <f t="shared" ref="E177" si="187">IF(D177&gt;0,D176-B177+C177,0)</f>
        <v>163</v>
      </c>
      <c r="F177" s="1">
        <f t="shared" ref="F177" si="188">IF(E175-B176-B177&gt;=0,B177,E176)</f>
        <v>19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23</v>
      </c>
      <c r="C178" s="1">
        <v>0</v>
      </c>
      <c r="D178" s="27">
        <f t="shared" ref="D178" si="190">D177-B178</f>
        <v>140</v>
      </c>
      <c r="E178" s="1">
        <f t="shared" ref="E178:E179" si="191">IF(D178&gt;0,D177-B178,0)</f>
        <v>140</v>
      </c>
      <c r="F178" s="1">
        <f t="shared" ref="F178" si="192">IF(D178&gt;=0,B178,E177)</f>
        <v>23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8</v>
      </c>
      <c r="C179" s="1">
        <v>0</v>
      </c>
      <c r="D179" s="27">
        <f t="shared" si="136"/>
        <v>132</v>
      </c>
      <c r="E179" s="1">
        <f t="shared" si="191"/>
        <v>132</v>
      </c>
      <c r="F179" s="1">
        <f t="shared" si="145"/>
        <v>8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39</v>
      </c>
      <c r="C180" s="1">
        <v>0</v>
      </c>
      <c r="D180" s="27">
        <f t="shared" si="136"/>
        <v>93</v>
      </c>
      <c r="E180" s="1">
        <f t="shared" si="144"/>
        <v>93</v>
      </c>
      <c r="F180" s="1">
        <f t="shared" si="145"/>
        <v>39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22</v>
      </c>
      <c r="C181" s="1">
        <v>0</v>
      </c>
      <c r="D181" s="27">
        <f t="shared" si="136"/>
        <v>71</v>
      </c>
      <c r="E181" s="1">
        <f t="shared" si="144"/>
        <v>71</v>
      </c>
      <c r="F181" s="1">
        <f t="shared" si="145"/>
        <v>22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21</v>
      </c>
      <c r="C182" s="1">
        <v>0</v>
      </c>
      <c r="D182" s="27">
        <f t="shared" si="136"/>
        <v>50</v>
      </c>
      <c r="E182" s="1">
        <f t="shared" si="144"/>
        <v>50</v>
      </c>
      <c r="F182" s="1">
        <f t="shared" si="145"/>
        <v>21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18</v>
      </c>
      <c r="C183" s="1">
        <v>0</v>
      </c>
      <c r="D183" s="27">
        <f t="shared" si="136"/>
        <v>32</v>
      </c>
      <c r="E183" s="1">
        <f t="shared" si="144"/>
        <v>32</v>
      </c>
      <c r="F183" s="1">
        <f t="shared" si="145"/>
        <v>18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11</v>
      </c>
      <c r="C184" s="3">
        <f t="shared" ref="C184" si="193">$L$3-D182</f>
        <v>150</v>
      </c>
      <c r="D184" s="27">
        <f t="shared" ref="D184" si="194">D183-B184+C184</f>
        <v>171</v>
      </c>
      <c r="E184" s="3">
        <f t="shared" ref="E184" si="195">IF(D184&gt;0,D183-B184+C184,0)</f>
        <v>171</v>
      </c>
      <c r="F184" s="1">
        <f t="shared" ref="F184" si="196">IF(E182-B183-B184&gt;=0,B184,E183)</f>
        <v>11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10</v>
      </c>
      <c r="C185" s="1">
        <v>0</v>
      </c>
      <c r="D185" s="27">
        <f t="shared" ref="D185" si="197">D184-B185</f>
        <v>161</v>
      </c>
      <c r="E185" s="1">
        <f t="shared" ref="E185:E186" si="198">IF(D185&gt;0,D184-B185,0)</f>
        <v>161</v>
      </c>
      <c r="F185" s="1">
        <f t="shared" ref="F185" si="199">IF(D185&gt;=0,B185,E184)</f>
        <v>10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21</v>
      </c>
      <c r="C186" s="1">
        <v>0</v>
      </c>
      <c r="D186" s="27">
        <f t="shared" si="136"/>
        <v>140</v>
      </c>
      <c r="E186" s="1">
        <f t="shared" si="198"/>
        <v>140</v>
      </c>
      <c r="F186" s="1">
        <f t="shared" si="145"/>
        <v>21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20</v>
      </c>
      <c r="C187" s="1">
        <v>0</v>
      </c>
      <c r="D187" s="27">
        <f t="shared" si="136"/>
        <v>120</v>
      </c>
      <c r="E187" s="1">
        <f t="shared" si="144"/>
        <v>120</v>
      </c>
      <c r="F187" s="1">
        <f t="shared" si="145"/>
        <v>20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29</v>
      </c>
      <c r="C188" s="1">
        <v>0</v>
      </c>
      <c r="D188" s="27">
        <f t="shared" si="136"/>
        <v>91</v>
      </c>
      <c r="E188" s="1">
        <f t="shared" si="144"/>
        <v>91</v>
      </c>
      <c r="F188" s="1">
        <f t="shared" si="145"/>
        <v>29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36</v>
      </c>
      <c r="C189" s="1">
        <v>0</v>
      </c>
      <c r="D189" s="27">
        <f t="shared" si="136"/>
        <v>55</v>
      </c>
      <c r="E189" s="1">
        <f t="shared" si="144"/>
        <v>55</v>
      </c>
      <c r="F189" s="1">
        <f t="shared" si="145"/>
        <v>36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20</v>
      </c>
      <c r="C190" s="1">
        <v>0</v>
      </c>
      <c r="D190" s="27">
        <f t="shared" si="136"/>
        <v>35</v>
      </c>
      <c r="E190" s="1">
        <f t="shared" si="144"/>
        <v>35</v>
      </c>
      <c r="F190" s="1">
        <f t="shared" si="145"/>
        <v>20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23</v>
      </c>
      <c r="C191" s="3">
        <f t="shared" ref="C191" si="200">$L$3-D189</f>
        <v>145</v>
      </c>
      <c r="D191" s="27">
        <f t="shared" ref="D191" si="201">D190-B191+C191</f>
        <v>157</v>
      </c>
      <c r="E191" s="3">
        <f t="shared" ref="E191" si="202">IF(D191&gt;0,D190-B191+C191,0)</f>
        <v>157</v>
      </c>
      <c r="F191" s="1">
        <f t="shared" ref="F191" si="203">IF(E189-B190-B191&gt;=0,B191,E190)</f>
        <v>23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13</v>
      </c>
      <c r="C192" s="1">
        <v>0</v>
      </c>
      <c r="D192" s="27">
        <f t="shared" ref="D192" si="204">D191-B192</f>
        <v>144</v>
      </c>
      <c r="E192" s="1">
        <f t="shared" ref="E192:E193" si="205">IF(D192&gt;0,D191-B192,0)</f>
        <v>144</v>
      </c>
      <c r="F192" s="1">
        <f t="shared" ref="F192" si="206">IF(D192&gt;=0,B192,E191)</f>
        <v>13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19</v>
      </c>
      <c r="C193" s="1">
        <v>0</v>
      </c>
      <c r="D193" s="27">
        <f t="shared" si="136"/>
        <v>125</v>
      </c>
      <c r="E193" s="1">
        <f t="shared" si="205"/>
        <v>125</v>
      </c>
      <c r="F193" s="1">
        <f t="shared" si="145"/>
        <v>19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16</v>
      </c>
      <c r="C194" s="1">
        <v>0</v>
      </c>
      <c r="D194" s="27">
        <f t="shared" si="136"/>
        <v>109</v>
      </c>
      <c r="E194" s="1">
        <f t="shared" si="144"/>
        <v>109</v>
      </c>
      <c r="F194" s="1">
        <f t="shared" si="145"/>
        <v>16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37</v>
      </c>
      <c r="C195" s="1">
        <v>0</v>
      </c>
      <c r="D195" s="27">
        <f t="shared" si="136"/>
        <v>72</v>
      </c>
      <c r="E195" s="1">
        <f t="shared" si="144"/>
        <v>72</v>
      </c>
      <c r="F195" s="1">
        <f t="shared" si="145"/>
        <v>37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37</v>
      </c>
      <c r="C196" s="1">
        <v>0</v>
      </c>
      <c r="D196" s="27">
        <f t="shared" ref="D196:D246" si="207">D195-B196</f>
        <v>35</v>
      </c>
      <c r="E196" s="1">
        <f t="shared" si="144"/>
        <v>35</v>
      </c>
      <c r="F196" s="1">
        <f t="shared" si="145"/>
        <v>37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12</v>
      </c>
      <c r="C197" s="1">
        <v>0</v>
      </c>
      <c r="D197" s="27">
        <f t="shared" si="207"/>
        <v>23</v>
      </c>
      <c r="E197" s="1">
        <f t="shared" si="144"/>
        <v>23</v>
      </c>
      <c r="F197" s="1">
        <f t="shared" si="145"/>
        <v>12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21</v>
      </c>
      <c r="C198" s="3">
        <f t="shared" ref="C198" si="210">$L$3-D196</f>
        <v>165</v>
      </c>
      <c r="D198" s="27">
        <f t="shared" ref="D198" si="211">D197-B198+C198</f>
        <v>167</v>
      </c>
      <c r="E198" s="3">
        <f t="shared" ref="E198" si="212">IF(D198&gt;0,D197-B198+C198,0)</f>
        <v>167</v>
      </c>
      <c r="F198" s="1">
        <f t="shared" ref="F198" si="213">IF(E196-B197-B198&gt;=0,B198,E197)</f>
        <v>21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22</v>
      </c>
      <c r="C199" s="1">
        <v>0</v>
      </c>
      <c r="D199" s="27">
        <f t="shared" ref="D199" si="214">D198-B199</f>
        <v>145</v>
      </c>
      <c r="E199" s="1">
        <f t="shared" ref="E199:E246" si="215">IF(D199&gt;0,D198-B199,0)</f>
        <v>145</v>
      </c>
      <c r="F199" s="1">
        <f t="shared" ref="F199:F246" si="216">IF(D199&gt;=0,B199,E198)</f>
        <v>22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11</v>
      </c>
      <c r="C200" s="1">
        <v>0</v>
      </c>
      <c r="D200" s="27">
        <f t="shared" si="207"/>
        <v>134</v>
      </c>
      <c r="E200" s="1">
        <f t="shared" si="215"/>
        <v>134</v>
      </c>
      <c r="F200" s="1">
        <f t="shared" si="216"/>
        <v>11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29</v>
      </c>
      <c r="C201" s="1">
        <v>0</v>
      </c>
      <c r="D201" s="27">
        <f t="shared" si="207"/>
        <v>105</v>
      </c>
      <c r="E201" s="1">
        <f t="shared" si="215"/>
        <v>105</v>
      </c>
      <c r="F201" s="1">
        <f t="shared" si="216"/>
        <v>29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4</v>
      </c>
      <c r="C202" s="1">
        <v>0</v>
      </c>
      <c r="D202" s="27">
        <f t="shared" si="207"/>
        <v>101</v>
      </c>
      <c r="E202" s="1">
        <f t="shared" si="215"/>
        <v>101</v>
      </c>
      <c r="F202" s="1">
        <f t="shared" si="216"/>
        <v>4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3</v>
      </c>
      <c r="C203" s="1">
        <v>0</v>
      </c>
      <c r="D203" s="27">
        <f t="shared" si="207"/>
        <v>98</v>
      </c>
      <c r="E203" s="1">
        <f t="shared" si="215"/>
        <v>98</v>
      </c>
      <c r="F203" s="1">
        <f t="shared" si="216"/>
        <v>3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25</v>
      </c>
      <c r="C204" s="1">
        <v>0</v>
      </c>
      <c r="D204" s="27">
        <f t="shared" si="207"/>
        <v>73</v>
      </c>
      <c r="E204" s="1">
        <f t="shared" si="215"/>
        <v>73</v>
      </c>
      <c r="F204" s="1">
        <f t="shared" si="216"/>
        <v>25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14</v>
      </c>
      <c r="C205" s="3">
        <f t="shared" ref="C205" si="217">$L$3-D203</f>
        <v>102</v>
      </c>
      <c r="D205" s="27">
        <f t="shared" ref="D205" si="218">D204-B205+C205</f>
        <v>161</v>
      </c>
      <c r="E205" s="3">
        <f t="shared" ref="E205" si="219">IF(D205&gt;0,D204-B205+C205,0)</f>
        <v>161</v>
      </c>
      <c r="F205" s="1">
        <f t="shared" ref="F205" si="220">IF(E203-B204-B205&gt;=0,B205,E204)</f>
        <v>14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16</v>
      </c>
      <c r="C206" s="1">
        <v>0</v>
      </c>
      <c r="D206" s="27">
        <f t="shared" ref="D206" si="221">D205-B206</f>
        <v>145</v>
      </c>
      <c r="E206" s="1">
        <f t="shared" ref="E206:E207" si="222">IF(D206&gt;0,D205-B206,0)</f>
        <v>145</v>
      </c>
      <c r="F206" s="1">
        <f t="shared" ref="F206" si="223">IF(D206&gt;=0,B206,E205)</f>
        <v>16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8</v>
      </c>
      <c r="C207" s="1">
        <v>0</v>
      </c>
      <c r="D207" s="27">
        <f t="shared" si="207"/>
        <v>137</v>
      </c>
      <c r="E207" s="1">
        <f t="shared" si="222"/>
        <v>137</v>
      </c>
      <c r="F207" s="1">
        <f t="shared" si="216"/>
        <v>8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4</v>
      </c>
      <c r="C208" s="1">
        <v>0</v>
      </c>
      <c r="D208" s="27">
        <f t="shared" si="207"/>
        <v>133</v>
      </c>
      <c r="E208" s="1">
        <f t="shared" si="215"/>
        <v>133</v>
      </c>
      <c r="F208" s="1">
        <f t="shared" si="216"/>
        <v>4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12</v>
      </c>
      <c r="C209" s="1">
        <v>0</v>
      </c>
      <c r="D209" s="27">
        <f t="shared" si="207"/>
        <v>121</v>
      </c>
      <c r="E209" s="1">
        <f t="shared" si="215"/>
        <v>121</v>
      </c>
      <c r="F209" s="1">
        <f t="shared" si="216"/>
        <v>12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12</v>
      </c>
      <c r="C210" s="1">
        <v>0</v>
      </c>
      <c r="D210" s="27">
        <f t="shared" si="207"/>
        <v>109</v>
      </c>
      <c r="E210" s="1">
        <f t="shared" si="215"/>
        <v>109</v>
      </c>
      <c r="F210" s="1">
        <f t="shared" si="216"/>
        <v>12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27</v>
      </c>
      <c r="C211" s="1">
        <v>0</v>
      </c>
      <c r="D211" s="27">
        <f t="shared" si="207"/>
        <v>82</v>
      </c>
      <c r="E211" s="1">
        <f t="shared" si="215"/>
        <v>82</v>
      </c>
      <c r="F211" s="1">
        <f t="shared" si="216"/>
        <v>27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11</v>
      </c>
      <c r="C212" s="3">
        <f t="shared" ref="C212" si="224">$L$3-D210</f>
        <v>91</v>
      </c>
      <c r="D212" s="27">
        <f t="shared" ref="D212" si="225">D211-B212+C212</f>
        <v>162</v>
      </c>
      <c r="E212" s="3">
        <f t="shared" ref="E212" si="226">IF(D212&gt;0,D211-B212+C212,0)</f>
        <v>162</v>
      </c>
      <c r="F212" s="1">
        <f t="shared" ref="F212" si="227">IF(E210-B211-B212&gt;=0,B212,E211)</f>
        <v>11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27</v>
      </c>
      <c r="C213" s="1">
        <v>0</v>
      </c>
      <c r="D213" s="27">
        <f t="shared" ref="D213" si="228">D212-B213</f>
        <v>135</v>
      </c>
      <c r="E213" s="1">
        <f t="shared" ref="E213:E214" si="229">IF(D213&gt;0,D212-B213,0)</f>
        <v>135</v>
      </c>
      <c r="F213" s="1">
        <f t="shared" ref="F213" si="230">IF(D213&gt;=0,B213,E212)</f>
        <v>27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23</v>
      </c>
      <c r="C214" s="1">
        <v>0</v>
      </c>
      <c r="D214" s="27">
        <f t="shared" si="207"/>
        <v>112</v>
      </c>
      <c r="E214" s="1">
        <f t="shared" si="229"/>
        <v>112</v>
      </c>
      <c r="F214" s="1">
        <f t="shared" si="216"/>
        <v>23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10</v>
      </c>
      <c r="C215" s="1">
        <v>0</v>
      </c>
      <c r="D215" s="27">
        <f t="shared" si="207"/>
        <v>102</v>
      </c>
      <c r="E215" s="1">
        <f t="shared" si="215"/>
        <v>102</v>
      </c>
      <c r="F215" s="1">
        <f t="shared" si="216"/>
        <v>10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20</v>
      </c>
      <c r="C216" s="1">
        <v>0</v>
      </c>
      <c r="D216" s="27">
        <f t="shared" si="207"/>
        <v>82</v>
      </c>
      <c r="E216" s="1">
        <f t="shared" si="215"/>
        <v>82</v>
      </c>
      <c r="F216" s="1">
        <f t="shared" si="216"/>
        <v>20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16</v>
      </c>
      <c r="C217" s="1">
        <v>0</v>
      </c>
      <c r="D217" s="27">
        <f t="shared" si="207"/>
        <v>66</v>
      </c>
      <c r="E217" s="1">
        <f t="shared" si="215"/>
        <v>66</v>
      </c>
      <c r="F217" s="1">
        <f t="shared" si="216"/>
        <v>16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19</v>
      </c>
      <c r="C218" s="1">
        <v>0</v>
      </c>
      <c r="D218" s="27">
        <f t="shared" si="207"/>
        <v>47</v>
      </c>
      <c r="E218" s="1">
        <f t="shared" si="215"/>
        <v>47</v>
      </c>
      <c r="F218" s="1">
        <f t="shared" si="216"/>
        <v>19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3</v>
      </c>
      <c r="C219" s="3">
        <f t="shared" ref="C219" si="231">$L$3-D217</f>
        <v>134</v>
      </c>
      <c r="D219" s="27">
        <f t="shared" ref="D219" si="232">D218-B219+C219</f>
        <v>178</v>
      </c>
      <c r="E219" s="3">
        <f t="shared" ref="E219" si="233">IF(D219&gt;0,D218-B219+C219,0)</f>
        <v>178</v>
      </c>
      <c r="F219" s="1">
        <f t="shared" ref="F219" si="234">IF(E217-B218-B219&gt;=0,B219,E218)</f>
        <v>3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30</v>
      </c>
      <c r="C220" s="1">
        <v>0</v>
      </c>
      <c r="D220" s="27">
        <f t="shared" ref="D220" si="235">D219-B220</f>
        <v>148</v>
      </c>
      <c r="E220" s="1">
        <f t="shared" ref="E220:E221" si="236">IF(D220&gt;0,D219-B220,0)</f>
        <v>148</v>
      </c>
      <c r="F220" s="1">
        <f t="shared" ref="F220" si="237">IF(D220&gt;=0,B220,E219)</f>
        <v>30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17</v>
      </c>
      <c r="C221" s="1">
        <v>0</v>
      </c>
      <c r="D221" s="27">
        <f t="shared" si="207"/>
        <v>131</v>
      </c>
      <c r="E221" s="1">
        <f t="shared" si="236"/>
        <v>131</v>
      </c>
      <c r="F221" s="1">
        <f t="shared" si="216"/>
        <v>17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26</v>
      </c>
      <c r="C222" s="1">
        <v>0</v>
      </c>
      <c r="D222" s="27">
        <f t="shared" si="207"/>
        <v>105</v>
      </c>
      <c r="E222" s="1">
        <f t="shared" si="215"/>
        <v>105</v>
      </c>
      <c r="F222" s="1">
        <f t="shared" si="216"/>
        <v>26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26</v>
      </c>
      <c r="C223" s="1">
        <v>0</v>
      </c>
      <c r="D223" s="27">
        <f t="shared" si="207"/>
        <v>79</v>
      </c>
      <c r="E223" s="1">
        <f t="shared" si="215"/>
        <v>79</v>
      </c>
      <c r="F223" s="1">
        <f t="shared" si="216"/>
        <v>26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</v>
      </c>
      <c r="C224" s="1">
        <v>0</v>
      </c>
      <c r="D224" s="27">
        <f t="shared" si="207"/>
        <v>78</v>
      </c>
      <c r="E224" s="1">
        <f t="shared" si="215"/>
        <v>78</v>
      </c>
      <c r="F224" s="1">
        <f t="shared" si="216"/>
        <v>1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21</v>
      </c>
      <c r="C225" s="1">
        <v>0</v>
      </c>
      <c r="D225" s="27">
        <f t="shared" si="207"/>
        <v>57</v>
      </c>
      <c r="E225" s="1">
        <f t="shared" si="215"/>
        <v>57</v>
      </c>
      <c r="F225" s="1">
        <f t="shared" si="216"/>
        <v>21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31</v>
      </c>
      <c r="C226" s="3">
        <f t="shared" ref="C226" si="238">$L$3-D224</f>
        <v>122</v>
      </c>
      <c r="D226" s="27">
        <f t="shared" ref="D226" si="239">D225-B226+C226</f>
        <v>148</v>
      </c>
      <c r="E226" s="3">
        <f t="shared" ref="E226" si="240">IF(D226&gt;0,D225-B226+C226,0)</f>
        <v>148</v>
      </c>
      <c r="F226" s="1">
        <f t="shared" ref="F226" si="241">IF(E224-B225-B226&gt;=0,B226,E225)</f>
        <v>31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12</v>
      </c>
      <c r="C227" s="1">
        <v>0</v>
      </c>
      <c r="D227" s="27">
        <f t="shared" ref="D227" si="242">D226-B227</f>
        <v>136</v>
      </c>
      <c r="E227" s="1">
        <f t="shared" ref="E227:E228" si="243">IF(D227&gt;0,D226-B227,0)</f>
        <v>136</v>
      </c>
      <c r="F227" s="1">
        <f t="shared" ref="F227" si="244">IF(D227&gt;=0,B227,E226)</f>
        <v>12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20</v>
      </c>
      <c r="C228" s="1">
        <v>0</v>
      </c>
      <c r="D228" s="27">
        <f t="shared" si="207"/>
        <v>116</v>
      </c>
      <c r="E228" s="1">
        <f t="shared" si="243"/>
        <v>116</v>
      </c>
      <c r="F228" s="1">
        <f t="shared" si="216"/>
        <v>20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24</v>
      </c>
      <c r="C229" s="1">
        <v>0</v>
      </c>
      <c r="D229" s="27">
        <f t="shared" si="207"/>
        <v>92</v>
      </c>
      <c r="E229" s="1">
        <f t="shared" si="215"/>
        <v>92</v>
      </c>
      <c r="F229" s="1">
        <f t="shared" si="216"/>
        <v>24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29</v>
      </c>
      <c r="C230" s="1">
        <v>0</v>
      </c>
      <c r="D230" s="27">
        <f t="shared" si="207"/>
        <v>63</v>
      </c>
      <c r="E230" s="1">
        <f t="shared" si="215"/>
        <v>63</v>
      </c>
      <c r="F230" s="1">
        <f t="shared" si="216"/>
        <v>29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11</v>
      </c>
      <c r="C231" s="1">
        <v>0</v>
      </c>
      <c r="D231" s="27">
        <f t="shared" si="207"/>
        <v>52</v>
      </c>
      <c r="E231" s="1">
        <f t="shared" si="215"/>
        <v>52</v>
      </c>
      <c r="F231" s="1">
        <f t="shared" si="216"/>
        <v>11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25</v>
      </c>
      <c r="C232" s="1">
        <v>0</v>
      </c>
      <c r="D232" s="27">
        <f t="shared" si="207"/>
        <v>27</v>
      </c>
      <c r="E232" s="1">
        <f t="shared" si="215"/>
        <v>27</v>
      </c>
      <c r="F232" s="1">
        <f t="shared" si="216"/>
        <v>25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24</v>
      </c>
      <c r="C233" s="3">
        <f t="shared" ref="C233" si="245">$L$3-D231</f>
        <v>148</v>
      </c>
      <c r="D233" s="27">
        <f t="shared" ref="D233" si="246">D232-B233+C233</f>
        <v>151</v>
      </c>
      <c r="E233" s="3">
        <f t="shared" ref="E233" si="247">IF(D233&gt;0,D232-B233+C233,0)</f>
        <v>151</v>
      </c>
      <c r="F233" s="1">
        <f t="shared" ref="F233" si="248">IF(E231-B232-B233&gt;=0,B233,E232)</f>
        <v>24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18</v>
      </c>
      <c r="C234" s="1">
        <v>0</v>
      </c>
      <c r="D234" s="27">
        <f t="shared" ref="D234" si="249">D233-B234</f>
        <v>133</v>
      </c>
      <c r="E234" s="1">
        <f t="shared" ref="E234:E235" si="250">IF(D234&gt;0,D233-B234,0)</f>
        <v>133</v>
      </c>
      <c r="F234" s="1">
        <f t="shared" ref="F234" si="251">IF(D234&gt;=0,B234,E233)</f>
        <v>18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27</v>
      </c>
      <c r="C235" s="1">
        <v>0</v>
      </c>
      <c r="D235" s="27">
        <f t="shared" si="207"/>
        <v>106</v>
      </c>
      <c r="E235" s="1">
        <f t="shared" si="250"/>
        <v>106</v>
      </c>
      <c r="F235" s="1">
        <f t="shared" si="216"/>
        <v>27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14</v>
      </c>
      <c r="C236" s="1">
        <v>0</v>
      </c>
      <c r="D236" s="27">
        <f t="shared" si="207"/>
        <v>92</v>
      </c>
      <c r="E236" s="1">
        <f t="shared" si="215"/>
        <v>92</v>
      </c>
      <c r="F236" s="1">
        <f t="shared" si="216"/>
        <v>14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14</v>
      </c>
      <c r="C237" s="1">
        <v>0</v>
      </c>
      <c r="D237" s="27">
        <f t="shared" si="207"/>
        <v>78</v>
      </c>
      <c r="E237" s="1">
        <f t="shared" si="215"/>
        <v>78</v>
      </c>
      <c r="F237" s="1">
        <f t="shared" si="216"/>
        <v>14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28</v>
      </c>
      <c r="C238" s="1">
        <v>0</v>
      </c>
      <c r="D238" s="27">
        <f t="shared" si="207"/>
        <v>50</v>
      </c>
      <c r="E238" s="1">
        <f t="shared" si="215"/>
        <v>50</v>
      </c>
      <c r="F238" s="1">
        <f t="shared" si="216"/>
        <v>28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27</v>
      </c>
      <c r="C239" s="1">
        <v>0</v>
      </c>
      <c r="D239" s="27">
        <f t="shared" si="207"/>
        <v>23</v>
      </c>
      <c r="E239" s="1">
        <f t="shared" si="215"/>
        <v>23</v>
      </c>
      <c r="F239" s="1">
        <f t="shared" si="216"/>
        <v>27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24</v>
      </c>
      <c r="C240" s="3">
        <f t="shared" ref="C240" si="252">$L$3-D238</f>
        <v>150</v>
      </c>
      <c r="D240" s="27">
        <f t="shared" ref="D240" si="253">D239-B240+C240</f>
        <v>149</v>
      </c>
      <c r="E240" s="3">
        <f t="shared" ref="E240" si="254">IF(D240&gt;0,D239-B240+C240,0)</f>
        <v>149</v>
      </c>
      <c r="F240" s="1">
        <f t="shared" ref="F240" si="255">IF(E238-B239-B240&gt;=0,B240,E239)</f>
        <v>23</v>
      </c>
      <c r="G240" s="1">
        <f t="shared" si="208"/>
        <v>1</v>
      </c>
      <c r="H240" s="1">
        <f t="shared" si="209"/>
        <v>1</v>
      </c>
      <c r="I240" s="1">
        <f t="shared" si="189"/>
        <v>1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38</v>
      </c>
      <c r="C241" s="1">
        <v>0</v>
      </c>
      <c r="D241" s="27">
        <f t="shared" ref="D241" si="256">D240-B241</f>
        <v>111</v>
      </c>
      <c r="E241" s="1">
        <f t="shared" ref="E241:E242" si="257">IF(D241&gt;0,D240-B241,0)</f>
        <v>111</v>
      </c>
      <c r="F241" s="1">
        <f t="shared" ref="F241" si="258">IF(D241&gt;=0,B241,E240)</f>
        <v>38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28</v>
      </c>
      <c r="C242" s="1">
        <v>0</v>
      </c>
      <c r="D242" s="27">
        <f t="shared" si="207"/>
        <v>83</v>
      </c>
      <c r="E242" s="1">
        <f t="shared" si="257"/>
        <v>83</v>
      </c>
      <c r="F242" s="1">
        <f t="shared" si="216"/>
        <v>28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20</v>
      </c>
      <c r="C243" s="1">
        <v>0</v>
      </c>
      <c r="D243" s="27">
        <f t="shared" si="207"/>
        <v>63</v>
      </c>
      <c r="E243" s="1">
        <f t="shared" si="215"/>
        <v>63</v>
      </c>
      <c r="F243" s="1">
        <f t="shared" si="216"/>
        <v>20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33</v>
      </c>
      <c r="C244" s="1">
        <v>0</v>
      </c>
      <c r="D244" s="27">
        <f t="shared" si="207"/>
        <v>30</v>
      </c>
      <c r="E244" s="1">
        <f t="shared" si="215"/>
        <v>30</v>
      </c>
      <c r="F244" s="1">
        <f t="shared" si="216"/>
        <v>33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14</v>
      </c>
      <c r="C245" s="1">
        <v>0</v>
      </c>
      <c r="D245" s="27">
        <f t="shared" si="207"/>
        <v>16</v>
      </c>
      <c r="E245" s="1">
        <f t="shared" si="215"/>
        <v>16</v>
      </c>
      <c r="F245" s="1">
        <f t="shared" si="216"/>
        <v>14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38</v>
      </c>
      <c r="C246" s="1">
        <v>0</v>
      </c>
      <c r="D246" s="27">
        <f t="shared" si="207"/>
        <v>-22</v>
      </c>
      <c r="E246" s="1">
        <f t="shared" si="215"/>
        <v>0</v>
      </c>
      <c r="F246" s="1">
        <f t="shared" si="216"/>
        <v>16</v>
      </c>
      <c r="G246" s="1">
        <f t="shared" si="208"/>
        <v>22</v>
      </c>
      <c r="H246" s="1">
        <f t="shared" si="209"/>
        <v>1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18</v>
      </c>
      <c r="C247" s="3">
        <f t="shared" ref="C247" si="261">$L$3-D245</f>
        <v>184</v>
      </c>
      <c r="D247" s="27">
        <f t="shared" ref="D247" si="262">D246-B247+C247</f>
        <v>144</v>
      </c>
      <c r="E247" s="3">
        <f t="shared" ref="E247" si="263">IF(D247&gt;0,D246-B247+C247,0)</f>
        <v>144</v>
      </c>
      <c r="F247" s="1">
        <f t="shared" ref="F247" si="264">IF(E245-B246-B247&gt;=0,B247,E246)</f>
        <v>0</v>
      </c>
      <c r="G247" s="1">
        <f t="shared" si="208"/>
        <v>18</v>
      </c>
      <c r="H247" s="1">
        <f t="shared" si="209"/>
        <v>1</v>
      </c>
      <c r="I247" s="1">
        <f t="shared" si="260"/>
        <v>1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2ABF-819A-46D7-BF75-C240178461AF}">
  <sheetPr codeName="工作表1"/>
  <dimension ref="A1:AK63"/>
  <sheetViews>
    <sheetView tabSelected="1" topLeftCell="T1" zoomScale="75" zoomScaleNormal="100" workbookViewId="0">
      <selection activeCell="AE29" sqref="AE29"/>
    </sheetView>
  </sheetViews>
  <sheetFormatPr defaultColWidth="9.1328125" defaultRowHeight="15.75" customHeight="1"/>
  <cols>
    <col min="1" max="1" width="19.46484375" style="31" bestFit="1" customWidth="1"/>
    <col min="2" max="3" width="13.86328125" style="31" bestFit="1" customWidth="1"/>
    <col min="4" max="4" width="11.796875" style="31" customWidth="1"/>
    <col min="5" max="5" width="9.1328125" style="31"/>
    <col min="6" max="6" width="19.46484375" style="31" bestFit="1" customWidth="1"/>
    <col min="7" max="8" width="13.86328125" style="31" bestFit="1" customWidth="1"/>
    <col min="9" max="9" width="11.796875" style="31" customWidth="1"/>
    <col min="10" max="10" width="9.1328125" style="31"/>
    <col min="11" max="11" width="19.46484375" style="31" bestFit="1" customWidth="1"/>
    <col min="12" max="13" width="13.86328125" style="31" bestFit="1" customWidth="1"/>
    <col min="14" max="14" width="11.796875" style="31" customWidth="1"/>
    <col min="15" max="15" width="9.1328125" style="31"/>
    <col min="16" max="16" width="19.46484375" style="31" bestFit="1" customWidth="1"/>
    <col min="17" max="18" width="13.86328125" style="31" bestFit="1" customWidth="1"/>
    <col min="19" max="19" width="11.796875" style="31" customWidth="1"/>
    <col min="20" max="20" width="13.33203125" style="31" bestFit="1" customWidth="1"/>
    <col min="21" max="21" width="18.86328125" style="31" bestFit="1" customWidth="1"/>
    <col min="22" max="22" width="15.1328125" style="31" customWidth="1"/>
    <col min="23" max="23" width="14.33203125" style="31" customWidth="1"/>
    <col min="24" max="25" width="16.46484375" style="31" customWidth="1"/>
    <col min="26" max="27" width="14.46484375" style="31" bestFit="1" customWidth="1"/>
    <col min="28" max="29" width="14.46484375" style="31" customWidth="1"/>
    <col min="30" max="30" width="14.46484375" style="31" bestFit="1" customWidth="1"/>
    <col min="31" max="31" width="14.46484375" style="31" customWidth="1"/>
    <col min="32" max="32" width="18.86328125" style="31" bestFit="1" customWidth="1"/>
    <col min="33" max="36" width="9.1328125" style="31" customWidth="1"/>
    <col min="37" max="16384" width="9.1328125" style="31"/>
  </cols>
  <sheetData>
    <row r="1" spans="1:34" ht="15.75" customHeight="1" thickBot="1">
      <c r="A1" s="31" t="s">
        <v>55</v>
      </c>
      <c r="B1" s="31" t="s">
        <v>56</v>
      </c>
      <c r="C1" s="31" t="s">
        <v>57</v>
      </c>
      <c r="D1" s="50" t="s">
        <v>58</v>
      </c>
      <c r="F1" s="31" t="s">
        <v>59</v>
      </c>
      <c r="G1" s="31" t="s">
        <v>56</v>
      </c>
      <c r="H1" s="31" t="s">
        <v>57</v>
      </c>
      <c r="I1" s="50" t="s">
        <v>58</v>
      </c>
      <c r="K1" s="31" t="s">
        <v>60</v>
      </c>
      <c r="L1" s="31" t="s">
        <v>56</v>
      </c>
      <c r="M1" s="31" t="s">
        <v>57</v>
      </c>
      <c r="N1" s="50" t="s">
        <v>58</v>
      </c>
      <c r="P1" s="31" t="s">
        <v>61</v>
      </c>
      <c r="Q1" s="31" t="s">
        <v>56</v>
      </c>
      <c r="R1" s="31" t="s">
        <v>57</v>
      </c>
      <c r="S1" s="50" t="s">
        <v>58</v>
      </c>
    </row>
    <row r="2" spans="1:34" ht="15.75" customHeight="1" thickBot="1">
      <c r="A2" s="60" t="s">
        <v>12</v>
      </c>
      <c r="B2" s="61"/>
      <c r="C2" s="62"/>
      <c r="F2" s="60" t="s">
        <v>12</v>
      </c>
      <c r="G2" s="61"/>
      <c r="H2" s="62"/>
      <c r="K2" s="60" t="s">
        <v>12</v>
      </c>
      <c r="L2" s="61"/>
      <c r="M2" s="62"/>
      <c r="P2" s="60" t="s">
        <v>12</v>
      </c>
      <c r="Q2" s="61"/>
      <c r="R2" s="62"/>
      <c r="AG2" s="46"/>
      <c r="AH2" s="46"/>
    </row>
    <row r="3" spans="1:34" ht="15.4">
      <c r="A3" s="22" t="s">
        <v>14</v>
      </c>
      <c r="B3" s="36">
        <f>'simulated 1'!O3</f>
        <v>100.41632653061224</v>
      </c>
      <c r="C3" s="38">
        <f>'simulated 1'!P3</f>
        <v>90</v>
      </c>
      <c r="D3" s="48">
        <f>B3-C3</f>
        <v>10.416326530612238</v>
      </c>
      <c r="F3" s="20" t="s">
        <v>62</v>
      </c>
      <c r="G3" s="30">
        <f>'simulated 2'!O3</f>
        <v>101.2</v>
      </c>
      <c r="H3" s="45">
        <f>'simulated 2'!P3</f>
        <v>90</v>
      </c>
      <c r="I3" s="48">
        <f>G3-H3</f>
        <v>11.200000000000003</v>
      </c>
      <c r="K3" s="20" t="s">
        <v>14</v>
      </c>
      <c r="L3" s="30">
        <f>'simulated 3'!O3</f>
        <v>99.240816326530606</v>
      </c>
      <c r="M3" s="45">
        <f>'simulated 3'!P3</f>
        <v>90</v>
      </c>
      <c r="N3" s="48">
        <f>L3-M3</f>
        <v>9.2408163265306058</v>
      </c>
      <c r="P3" s="20" t="s">
        <v>14</v>
      </c>
      <c r="Q3" s="30">
        <f>'simulated 4'!O3</f>
        <v>95.89387755102041</v>
      </c>
      <c r="R3" s="45">
        <f>'simulated 4'!P3</f>
        <v>90</v>
      </c>
      <c r="S3" s="48">
        <f>Q3-R3</f>
        <v>5.8938775510204096</v>
      </c>
      <c r="V3" s="31" t="s">
        <v>63</v>
      </c>
      <c r="W3" s="31" t="s">
        <v>64</v>
      </c>
      <c r="X3" s="51" t="s">
        <v>62</v>
      </c>
      <c r="Y3" s="51" t="s">
        <v>16</v>
      </c>
      <c r="Z3" s="31" t="s">
        <v>65</v>
      </c>
      <c r="AA3" s="31" t="s">
        <v>20</v>
      </c>
      <c r="AB3" s="31" t="s">
        <v>22</v>
      </c>
      <c r="AC3" s="53" t="s">
        <v>24</v>
      </c>
      <c r="AD3" s="31" t="s">
        <v>66</v>
      </c>
      <c r="AE3" s="31" t="s">
        <v>28</v>
      </c>
      <c r="AF3" s="31" t="s">
        <v>30</v>
      </c>
      <c r="AG3" s="46"/>
      <c r="AH3" s="46"/>
    </row>
    <row r="4" spans="1:34" ht="15.4">
      <c r="A4" s="22" t="s">
        <v>16</v>
      </c>
      <c r="B4" s="36">
        <f>'simulated 1'!O4</f>
        <v>126000</v>
      </c>
      <c r="C4" s="38">
        <f>'simulated 1'!P4</f>
        <v>126000</v>
      </c>
      <c r="D4" s="48">
        <f t="shared" ref="D4:D11" si="0">B4-C4</f>
        <v>0</v>
      </c>
      <c r="F4" s="22" t="s">
        <v>16</v>
      </c>
      <c r="G4" s="36">
        <f>'simulated 2'!O4</f>
        <v>126000</v>
      </c>
      <c r="H4" s="38">
        <f>'simulated 2'!P4</f>
        <v>126000</v>
      </c>
      <c r="I4" s="48">
        <f t="shared" ref="I4:I11" si="1">G4-H4</f>
        <v>0</v>
      </c>
      <c r="K4" s="22" t="s">
        <v>16</v>
      </c>
      <c r="L4" s="36">
        <f>'simulated 3'!O4</f>
        <v>126000</v>
      </c>
      <c r="M4" s="38">
        <f>'simulated 3'!P4</f>
        <v>126000</v>
      </c>
      <c r="N4" s="48">
        <f t="shared" ref="N4:N11" si="2">L4-M4</f>
        <v>0</v>
      </c>
      <c r="P4" s="22" t="s">
        <v>16</v>
      </c>
      <c r="Q4" s="36">
        <f>'simulated 4'!O4</f>
        <v>126000</v>
      </c>
      <c r="R4" s="38">
        <f>'simulated 4'!P4</f>
        <v>126000</v>
      </c>
      <c r="S4" s="48">
        <f t="shared" ref="S4:S11" si="3">Q4-R4</f>
        <v>0</v>
      </c>
      <c r="U4" s="31" t="s">
        <v>55</v>
      </c>
      <c r="V4" s="46">
        <f>AVERAGE('Simulation Demand'!$B$4:$B$248)</f>
        <v>19.600000000000001</v>
      </c>
      <c r="W4" s="47">
        <f>STDEVP('Simulation Demand'!$B$4:$B$248)</f>
        <v>7.5486990364470845</v>
      </c>
      <c r="X4" s="46">
        <f>$B$3</f>
        <v>100.41632653061224</v>
      </c>
      <c r="Y4" s="46">
        <f>$B$4</f>
        <v>126000</v>
      </c>
      <c r="Z4" s="46">
        <f>$B$5</f>
        <v>180749.38775510204</v>
      </c>
      <c r="AA4" s="46">
        <f>$B$6</f>
        <v>116400</v>
      </c>
      <c r="AB4" s="46">
        <f>SUM(Y4:AA4)</f>
        <v>423149.38775510201</v>
      </c>
      <c r="AC4" s="46">
        <f>B8</f>
        <v>9</v>
      </c>
      <c r="AD4" s="46">
        <f>$B$9</f>
        <v>0.74285714285714288</v>
      </c>
      <c r="AE4" s="46">
        <f>B10</f>
        <v>0.97980008329862556</v>
      </c>
      <c r="AF4" s="46">
        <f>$B$11</f>
        <v>2.827988338192422</v>
      </c>
      <c r="AG4" s="46"/>
      <c r="AH4" s="46"/>
    </row>
    <row r="5" spans="1:34" ht="15.4">
      <c r="A5" s="22" t="s">
        <v>18</v>
      </c>
      <c r="B5" s="36">
        <f>'simulated 1'!O5</f>
        <v>180749.38775510204</v>
      </c>
      <c r="C5" s="38">
        <f>'simulated 1'!P5</f>
        <v>162000</v>
      </c>
      <c r="D5" s="49">
        <f t="shared" si="0"/>
        <v>18749.387755102041</v>
      </c>
      <c r="F5" s="22" t="s">
        <v>18</v>
      </c>
      <c r="G5" s="36">
        <f>'simulated 2'!O5</f>
        <v>182160</v>
      </c>
      <c r="H5" s="38">
        <f>'simulated 2'!P5</f>
        <v>162000</v>
      </c>
      <c r="I5" s="49">
        <f t="shared" si="1"/>
        <v>20160</v>
      </c>
      <c r="K5" s="22" t="s">
        <v>18</v>
      </c>
      <c r="L5" s="36">
        <f>'simulated 3'!O5</f>
        <v>178633.46938775509</v>
      </c>
      <c r="M5" s="38">
        <f>'simulated 3'!P5</f>
        <v>162000</v>
      </c>
      <c r="N5" s="49">
        <f t="shared" si="2"/>
        <v>16633.469387755089</v>
      </c>
      <c r="P5" s="22" t="s">
        <v>18</v>
      </c>
      <c r="Q5" s="36">
        <f>'simulated 4'!O5</f>
        <v>172608.97959183675</v>
      </c>
      <c r="R5" s="38">
        <f>'simulated 4'!P5</f>
        <v>162000</v>
      </c>
      <c r="S5" s="49">
        <f t="shared" si="3"/>
        <v>10608.979591836745</v>
      </c>
      <c r="U5" s="31" t="s">
        <v>67</v>
      </c>
      <c r="V5" s="46">
        <f>AVERAGE('Simulation Demand'!$C$4:$C$248)</f>
        <v>19.787755102040816</v>
      </c>
      <c r="W5" s="47">
        <f>STDEVP('Simulation Demand'!$C$4:$C$248)</f>
        <v>8.1518655096219401</v>
      </c>
      <c r="X5" s="46">
        <f>$G$3</f>
        <v>101.2</v>
      </c>
      <c r="Y5" s="46">
        <f>G4</f>
        <v>126000</v>
      </c>
      <c r="Z5" s="46">
        <f>$G$5</f>
        <v>182160</v>
      </c>
      <c r="AA5" s="46">
        <f>$G$6</f>
        <v>40800</v>
      </c>
      <c r="AB5" s="46">
        <f t="shared" ref="AB5:AB23" si="4">SUM(Y5:AA5)</f>
        <v>348960</v>
      </c>
      <c r="AC5" s="46">
        <f>G8</f>
        <v>3</v>
      </c>
      <c r="AD5" s="46">
        <f>$G$9</f>
        <v>0.91428571428571426</v>
      </c>
      <c r="AE5" s="46">
        <f>G10</f>
        <v>0.99298679867986794</v>
      </c>
      <c r="AF5" s="46">
        <f>$G$11</f>
        <v>0.9818481848184879</v>
      </c>
      <c r="AG5" s="46"/>
      <c r="AH5" s="46"/>
    </row>
    <row r="6" spans="1:34" ht="15.4">
      <c r="A6" s="24" t="s">
        <v>20</v>
      </c>
      <c r="B6" s="36">
        <f>'simulated 1'!O6</f>
        <v>116400</v>
      </c>
      <c r="C6" s="38">
        <f>'simulated 1'!P6</f>
        <v>114211.33040412486</v>
      </c>
      <c r="D6" s="48">
        <f t="shared" si="0"/>
        <v>2188.669595875137</v>
      </c>
      <c r="F6" s="24" t="s">
        <v>20</v>
      </c>
      <c r="G6" s="36">
        <f>'simulated 2'!O6</f>
        <v>40800</v>
      </c>
      <c r="H6" s="38">
        <f>'simulated 2'!P6</f>
        <v>114211.33040412486</v>
      </c>
      <c r="I6" s="48">
        <f t="shared" si="1"/>
        <v>-73411.330404124863</v>
      </c>
      <c r="K6" s="24" t="s">
        <v>20</v>
      </c>
      <c r="L6" s="36">
        <f>'simulated 3'!O6</f>
        <v>85200</v>
      </c>
      <c r="M6" s="38">
        <f>'simulated 3'!P6</f>
        <v>114211.33040412486</v>
      </c>
      <c r="N6" s="48">
        <f t="shared" si="2"/>
        <v>-29011.330404124863</v>
      </c>
      <c r="P6" s="24" t="s">
        <v>20</v>
      </c>
      <c r="Q6" s="36">
        <f>'simulated 4'!O6</f>
        <v>192000</v>
      </c>
      <c r="R6" s="38">
        <f>'simulated 4'!P6</f>
        <v>114211.33040412486</v>
      </c>
      <c r="S6" s="48">
        <f t="shared" si="3"/>
        <v>77788.669595875137</v>
      </c>
      <c r="U6" s="31" t="s">
        <v>68</v>
      </c>
      <c r="V6" s="46">
        <f>AVERAGE('Simulation Demand'!$D$4:$D$248)</f>
        <v>19.971428571428572</v>
      </c>
      <c r="W6" s="47">
        <f>STDEVP('Simulation Demand'!$D$4:$D$248)</f>
        <v>7.6598076386567628</v>
      </c>
      <c r="X6" s="46">
        <f>$L$3</f>
        <v>99.240816326530606</v>
      </c>
      <c r="Y6" s="46">
        <f>L4</f>
        <v>126000</v>
      </c>
      <c r="Z6" s="46">
        <f>$L$5</f>
        <v>178633.46938775509</v>
      </c>
      <c r="AA6" s="46">
        <f>$L$6</f>
        <v>85200</v>
      </c>
      <c r="AB6" s="46">
        <f t="shared" si="4"/>
        <v>389833.46938775509</v>
      </c>
      <c r="AC6" s="46">
        <f>L8</f>
        <v>8</v>
      </c>
      <c r="AD6" s="46">
        <f>$L$9</f>
        <v>0.77142857142857146</v>
      </c>
      <c r="AE6" s="46">
        <f>L10</f>
        <v>0.98548947475986104</v>
      </c>
      <c r="AF6" s="46">
        <f>$L$11</f>
        <v>2.0314735336194545</v>
      </c>
      <c r="AG6" s="46"/>
      <c r="AH6" s="46"/>
    </row>
    <row r="7" spans="1:34" ht="15.4">
      <c r="A7" s="22" t="s">
        <v>22</v>
      </c>
      <c r="B7" s="36">
        <f>'simulated 1'!O7</f>
        <v>423149.38775510201</v>
      </c>
      <c r="C7" s="38">
        <f>'simulated 1'!P7</f>
        <v>402211.33040412486</v>
      </c>
      <c r="D7" s="48">
        <f t="shared" si="0"/>
        <v>20938.057350977149</v>
      </c>
      <c r="F7" s="22" t="s">
        <v>22</v>
      </c>
      <c r="G7" s="36">
        <f>'simulated 2'!O7</f>
        <v>348960</v>
      </c>
      <c r="H7" s="38">
        <f>'simulated 2'!P7</f>
        <v>402211.33040412486</v>
      </c>
      <c r="I7" s="48">
        <f t="shared" si="1"/>
        <v>-53251.330404124863</v>
      </c>
      <c r="K7" s="22" t="s">
        <v>22</v>
      </c>
      <c r="L7" s="36">
        <f>'simulated 3'!O7</f>
        <v>389833.46938775509</v>
      </c>
      <c r="M7" s="38">
        <f>'simulated 3'!P7</f>
        <v>402211.33040412486</v>
      </c>
      <c r="N7" s="48">
        <f t="shared" si="2"/>
        <v>-12377.861016369774</v>
      </c>
      <c r="P7" s="22" t="s">
        <v>22</v>
      </c>
      <c r="Q7" s="36">
        <f>'simulated 4'!O7</f>
        <v>490608.97959183675</v>
      </c>
      <c r="R7" s="38">
        <f>'simulated 4'!P7</f>
        <v>402211.33040412486</v>
      </c>
      <c r="S7" s="48">
        <f t="shared" si="3"/>
        <v>88397.649187711882</v>
      </c>
      <c r="U7" s="31" t="s">
        <v>69</v>
      </c>
      <c r="V7" s="46">
        <f>AVERAGE('Simulation Demand'!$E$4:$E$248)</f>
        <v>20.514285714285716</v>
      </c>
      <c r="W7" s="47">
        <f>STDEVP('Simulation Demand'!$E$4:$E$248)</f>
        <v>8.0724272454233414</v>
      </c>
      <c r="X7" s="46">
        <f>$Q$3</f>
        <v>95.89387755102041</v>
      </c>
      <c r="Y7" s="46">
        <f>Q4</f>
        <v>126000</v>
      </c>
      <c r="Z7" s="46">
        <f>$Q$5</f>
        <v>172608.97959183675</v>
      </c>
      <c r="AA7" s="46">
        <f>$Q$6</f>
        <v>192000</v>
      </c>
      <c r="AB7" s="46">
        <f t="shared" si="4"/>
        <v>490608.97959183675</v>
      </c>
      <c r="AC7" s="46">
        <f>Q8</f>
        <v>12</v>
      </c>
      <c r="AD7" s="46">
        <f>$Q$9</f>
        <v>0.65714285714285714</v>
      </c>
      <c r="AE7" s="46">
        <f>Q10</f>
        <v>0.96816553919617987</v>
      </c>
      <c r="AF7" s="46">
        <f>$Q$11</f>
        <v>4.4568245125348183</v>
      </c>
      <c r="AG7" s="46"/>
      <c r="AH7" s="46"/>
    </row>
    <row r="8" spans="1:34" ht="15.4">
      <c r="A8" s="22" t="s">
        <v>24</v>
      </c>
      <c r="B8" s="36">
        <f>'simulated 1'!O8</f>
        <v>9</v>
      </c>
      <c r="C8" s="38">
        <f>'simulated 1'!P8</f>
        <v>7.0814933337275061</v>
      </c>
      <c r="D8" s="48">
        <f t="shared" si="0"/>
        <v>1.9185066662724939</v>
      </c>
      <c r="F8" s="22" t="s">
        <v>24</v>
      </c>
      <c r="G8" s="36">
        <f>'simulated 2'!O8</f>
        <v>3</v>
      </c>
      <c r="H8" s="38">
        <f>'simulated 2'!P8</f>
        <v>7.0814933337275061</v>
      </c>
      <c r="I8" s="48">
        <f t="shared" si="1"/>
        <v>-4.0814933337275061</v>
      </c>
      <c r="K8" s="22" t="s">
        <v>24</v>
      </c>
      <c r="L8" s="36">
        <f>'simulated 3'!O8</f>
        <v>8</v>
      </c>
      <c r="M8" s="38">
        <f>'simulated 3'!P8</f>
        <v>7.0814933337275061</v>
      </c>
      <c r="N8" s="48">
        <f t="shared" si="2"/>
        <v>0.91850666627249389</v>
      </c>
      <c r="P8" s="22" t="s">
        <v>24</v>
      </c>
      <c r="Q8" s="36">
        <f>'simulated 4'!O8</f>
        <v>12</v>
      </c>
      <c r="R8" s="38">
        <f>'simulated 4'!P8</f>
        <v>7.0814933337275061</v>
      </c>
      <c r="S8" s="48">
        <f t="shared" si="3"/>
        <v>4.9185066662724939</v>
      </c>
      <c r="U8" s="31" t="s">
        <v>70</v>
      </c>
      <c r="V8" s="46">
        <f>AVERAGE('Simulation Demand'!$F$4:$F$248)</f>
        <v>20.461224489795917</v>
      </c>
      <c r="W8" s="47">
        <f>STDEVP('Simulation Demand'!$F$4:$F$248)</f>
        <v>7.6795199766686792</v>
      </c>
      <c r="X8" s="46">
        <f>$B$16</f>
        <v>99.477551020408157</v>
      </c>
      <c r="Y8" s="46">
        <f>B17</f>
        <v>126000</v>
      </c>
      <c r="Z8" s="46">
        <f>$B$18</f>
        <v>179059.59183673467</v>
      </c>
      <c r="AA8" s="46">
        <f>$B$19</f>
        <v>70800</v>
      </c>
      <c r="AB8" s="46">
        <f t="shared" si="4"/>
        <v>375859.59183673467</v>
      </c>
      <c r="AC8" s="46">
        <f>B21</f>
        <v>4</v>
      </c>
      <c r="AD8" s="46">
        <f>$B$22</f>
        <v>0.88571428571428568</v>
      </c>
      <c r="AE8" s="46">
        <f>B23</f>
        <v>0.98823060043885902</v>
      </c>
      <c r="AF8" s="46">
        <f>$B$24</f>
        <v>1.6477159385597373</v>
      </c>
      <c r="AG8" s="46"/>
      <c r="AH8" s="46"/>
    </row>
    <row r="9" spans="1:34" ht="15.4">
      <c r="A9" s="22" t="s">
        <v>26</v>
      </c>
      <c r="B9" s="36">
        <f>'simulated 1'!O9</f>
        <v>0.74285714285714288</v>
      </c>
      <c r="C9" s="38">
        <f>'simulated 1'!P9</f>
        <v>0.79767161903635697</v>
      </c>
      <c r="D9" s="48">
        <f t="shared" si="0"/>
        <v>-5.4814476179214089E-2</v>
      </c>
      <c r="F9" s="22" t="s">
        <v>26</v>
      </c>
      <c r="G9" s="36">
        <f>'simulated 2'!O9</f>
        <v>0.91428571428571426</v>
      </c>
      <c r="H9" s="38">
        <f>'simulated 2'!P9</f>
        <v>0.79767161903635697</v>
      </c>
      <c r="I9" s="48">
        <f t="shared" si="1"/>
        <v>0.11661409524935729</v>
      </c>
      <c r="K9" s="22" t="s">
        <v>26</v>
      </c>
      <c r="L9" s="36">
        <f>'simulated 3'!O9</f>
        <v>0.77142857142857146</v>
      </c>
      <c r="M9" s="38">
        <f>'simulated 3'!P9</f>
        <v>0.79767161903635697</v>
      </c>
      <c r="N9" s="48">
        <f t="shared" si="2"/>
        <v>-2.6243047607785508E-2</v>
      </c>
      <c r="P9" s="22" t="s">
        <v>26</v>
      </c>
      <c r="Q9" s="36">
        <f>'simulated 4'!O9</f>
        <v>0.65714285714285714</v>
      </c>
      <c r="R9" s="38">
        <f>'simulated 4'!P9</f>
        <v>0.79767161903635697</v>
      </c>
      <c r="S9" s="48">
        <f t="shared" si="3"/>
        <v>-0.14052876189349983</v>
      </c>
      <c r="U9" s="31" t="s">
        <v>71</v>
      </c>
      <c r="V9" s="46">
        <f>AVERAGE('Simulation Demand'!$G$4:$G$248)</f>
        <v>19.861224489795919</v>
      </c>
      <c r="W9" s="47">
        <f>STDEVP('Simulation Demand'!$G$4:$G$248)</f>
        <v>8.3888365160170739</v>
      </c>
      <c r="X9" s="46">
        <f>$G$16</f>
        <v>100.41224489795918</v>
      </c>
      <c r="Y9" s="46">
        <f>G17</f>
        <v>126000</v>
      </c>
      <c r="Z9" s="46">
        <f>$G$18</f>
        <v>180742.04081632654</v>
      </c>
      <c r="AA9" s="46">
        <f>$G$19</f>
        <v>94800</v>
      </c>
      <c r="AB9" s="46">
        <f t="shared" si="4"/>
        <v>401542.04081632651</v>
      </c>
      <c r="AC9" s="46">
        <f>G21</f>
        <v>8</v>
      </c>
      <c r="AD9" s="46">
        <f>$G$22</f>
        <v>0.77142857142857146</v>
      </c>
      <c r="AE9" s="46">
        <f>G23</f>
        <v>0.9837648993012742</v>
      </c>
      <c r="AF9" s="46">
        <f>$G$24</f>
        <v>2.2729140978216122</v>
      </c>
      <c r="AG9" s="46"/>
      <c r="AH9" s="46"/>
    </row>
    <row r="10" spans="1:34" ht="15.4">
      <c r="A10" s="22" t="s">
        <v>28</v>
      </c>
      <c r="B10" s="36">
        <f>'simulated 1'!O10</f>
        <v>0.97980008329862556</v>
      </c>
      <c r="C10" s="38">
        <f>'simulated 1'!P10</f>
        <v>0.98057630435304</v>
      </c>
      <c r="D10" s="48">
        <f t="shared" si="0"/>
        <v>-7.7622105441443878E-4</v>
      </c>
      <c r="F10" s="22" t="s">
        <v>28</v>
      </c>
      <c r="G10" s="36">
        <f>'simulated 2'!O10</f>
        <v>0.99298679867986794</v>
      </c>
      <c r="H10" s="38">
        <f>'simulated 2'!P10</f>
        <v>0.98057630435304</v>
      </c>
      <c r="I10" s="48">
        <f t="shared" si="1"/>
        <v>1.2410494326827948E-2</v>
      </c>
      <c r="K10" s="22" t="s">
        <v>28</v>
      </c>
      <c r="L10" s="36">
        <f>'simulated 3'!O10</f>
        <v>0.98548947475986104</v>
      </c>
      <c r="M10" s="38">
        <f>'simulated 3'!P10</f>
        <v>0.98057630435304</v>
      </c>
      <c r="N10" s="48">
        <f t="shared" si="2"/>
        <v>4.9131704068210436E-3</v>
      </c>
      <c r="P10" s="22" t="s">
        <v>28</v>
      </c>
      <c r="Q10" s="36">
        <f>'simulated 4'!O10</f>
        <v>0.96816553919617987</v>
      </c>
      <c r="R10" s="38">
        <f>'simulated 4'!P10</f>
        <v>0.98057630435304</v>
      </c>
      <c r="S10" s="48">
        <f t="shared" si="3"/>
        <v>-1.2410765156860126E-2</v>
      </c>
      <c r="U10" s="31" t="s">
        <v>72</v>
      </c>
      <c r="V10" s="46">
        <f>AVERAGE('Simulation Demand'!$H$4:$H$248)</f>
        <v>20.722448979591835</v>
      </c>
      <c r="W10" s="47">
        <f>STDEVP('Simulation Demand'!$H$4:$H$248)</f>
        <v>8.2430246406879526</v>
      </c>
      <c r="X10" s="46">
        <f>$L$16</f>
        <v>95.134693877551015</v>
      </c>
      <c r="Y10" s="46">
        <f>L17</f>
        <v>126000</v>
      </c>
      <c r="Z10" s="46">
        <f>$L$18</f>
        <v>171242.44897959183</v>
      </c>
      <c r="AA10" s="46">
        <f>$L$19</f>
        <v>240000</v>
      </c>
      <c r="AB10" s="46">
        <f t="shared" si="4"/>
        <v>537242.44897959183</v>
      </c>
      <c r="AC10" s="46">
        <f>L21</f>
        <v>9</v>
      </c>
      <c r="AD10" s="46">
        <f>$L$22</f>
        <v>0.74285714285714288</v>
      </c>
      <c r="AE10" s="46">
        <f>L23</f>
        <v>0.96060665747488672</v>
      </c>
      <c r="AF10" s="46">
        <f>$L$24</f>
        <v>5.5150679535158602</v>
      </c>
      <c r="AG10" s="46"/>
      <c r="AH10" s="46"/>
    </row>
    <row r="11" spans="1:34" ht="15.75" customHeight="1" thickBot="1">
      <c r="A11" s="25" t="s">
        <v>30</v>
      </c>
      <c r="B11" s="37">
        <f>'simulated 1'!O11</f>
        <v>2.827988338192422</v>
      </c>
      <c r="C11" s="39">
        <f>'simulated 1'!P11</f>
        <v>2.7193173905744015</v>
      </c>
      <c r="D11" s="48">
        <f t="shared" si="0"/>
        <v>0.10867094761802054</v>
      </c>
      <c r="F11" s="25" t="s">
        <v>30</v>
      </c>
      <c r="G11" s="37">
        <f>'simulated 2'!O11</f>
        <v>0.9818481848184879</v>
      </c>
      <c r="H11" s="39">
        <f>'simulated 2'!P11</f>
        <v>2.7193173905744015</v>
      </c>
      <c r="I11" s="48">
        <f t="shared" si="1"/>
        <v>-1.7374692057559136</v>
      </c>
      <c r="K11" s="25" t="s">
        <v>30</v>
      </c>
      <c r="L11" s="37">
        <f>'simulated 3'!O11</f>
        <v>2.0314735336194545</v>
      </c>
      <c r="M11" s="39">
        <f>'simulated 3'!P11</f>
        <v>2.7193173905744015</v>
      </c>
      <c r="N11" s="48">
        <f t="shared" si="2"/>
        <v>-0.68784385695494699</v>
      </c>
      <c r="P11" s="25" t="s">
        <v>30</v>
      </c>
      <c r="Q11" s="37">
        <f>'simulated 4'!O11</f>
        <v>4.4568245125348183</v>
      </c>
      <c r="R11" s="39">
        <f>'simulated 4'!P11</f>
        <v>2.7193173905744015</v>
      </c>
      <c r="S11" s="48">
        <f t="shared" si="3"/>
        <v>1.7375071219604168</v>
      </c>
      <c r="U11" s="31" t="s">
        <v>73</v>
      </c>
      <c r="V11" s="46">
        <f>AVERAGE('Simulation Demand'!$I$4:$I$248)</f>
        <v>20.644897959183673</v>
      </c>
      <c r="W11" s="47">
        <f>STDEVP('Simulation Demand'!$I$4:$I$248)</f>
        <v>8.2288953612947768</v>
      </c>
      <c r="X11" s="46">
        <f>$Q$16</f>
        <v>96.481632653061226</v>
      </c>
      <c r="Y11" s="46">
        <f>Q17</f>
        <v>126000</v>
      </c>
      <c r="Z11" s="46">
        <f>$Q$18</f>
        <v>173666.93877551021</v>
      </c>
      <c r="AA11" s="46">
        <f>$Q$19</f>
        <v>133200</v>
      </c>
      <c r="AB11" s="46">
        <f t="shared" si="4"/>
        <v>432866.93877551018</v>
      </c>
      <c r="AC11" s="46">
        <f>Q21</f>
        <v>9</v>
      </c>
      <c r="AD11" s="46">
        <f>$Q$22</f>
        <v>0.74285714285714288</v>
      </c>
      <c r="AE11" s="46">
        <f>Q23</f>
        <v>0.97805456702253857</v>
      </c>
      <c r="AF11" s="46">
        <f>$Q$24</f>
        <v>3.0723606168446005</v>
      </c>
      <c r="AG11" s="46"/>
      <c r="AH11" s="46"/>
    </row>
    <row r="12" spans="1:34" ht="15.4">
      <c r="U12" s="31" t="s">
        <v>74</v>
      </c>
      <c r="V12" s="46">
        <f>AVERAGE('Simulation Demand'!$J$4:$J$248)</f>
        <v>20.142857142857142</v>
      </c>
      <c r="W12" s="47">
        <f>STDEVP('Simulation Demand'!$J$4:$J$248)</f>
        <v>8.1716283691857665</v>
      </c>
      <c r="X12" s="46">
        <f>$B$29</f>
        <v>97.914285714285711</v>
      </c>
      <c r="Y12" s="46">
        <f>B30</f>
        <v>126000</v>
      </c>
      <c r="Z12" s="46">
        <f>$B$31</f>
        <v>176245.71428571429</v>
      </c>
      <c r="AA12" s="46">
        <f>$B$32</f>
        <v>98400</v>
      </c>
      <c r="AB12" s="46">
        <f t="shared" si="4"/>
        <v>400645.71428571432</v>
      </c>
      <c r="AC12" s="46">
        <f>B34</f>
        <v>6</v>
      </c>
      <c r="AD12" s="46">
        <f>$B$35</f>
        <v>0.82857142857142851</v>
      </c>
      <c r="AE12" s="46">
        <f>B36</f>
        <v>0.98338399189463022</v>
      </c>
      <c r="AF12" s="46">
        <f>$B$37</f>
        <v>2.3262411347517697</v>
      </c>
      <c r="AG12" s="46"/>
      <c r="AH12" s="46"/>
    </row>
    <row r="13" spans="1:34" ht="15.4">
      <c r="U13" s="31" t="s">
        <v>75</v>
      </c>
      <c r="V13" s="46">
        <f>AVERAGE('Simulation Demand'!$K$4:$K$248)</f>
        <v>20.073469387755104</v>
      </c>
      <c r="W13" s="47">
        <f>STDEVP('Simulation Demand'!$K$4:$K$248)</f>
        <v>7.4369945517896276</v>
      </c>
      <c r="X13" s="46">
        <f>$G$29</f>
        <v>101.11836734693877</v>
      </c>
      <c r="Y13" s="46">
        <f>G30</f>
        <v>126000</v>
      </c>
      <c r="Z13" s="46">
        <f>$G$31</f>
        <v>182013.06122448979</v>
      </c>
      <c r="AA13" s="46">
        <f>$G$32</f>
        <v>166800</v>
      </c>
      <c r="AB13" s="46">
        <f t="shared" si="4"/>
        <v>474813.06122448982</v>
      </c>
      <c r="AC13" s="46">
        <f>G34</f>
        <v>10</v>
      </c>
      <c r="AD13" s="46">
        <f>$G$35</f>
        <v>0.7142857142857143</v>
      </c>
      <c r="AE13" s="46">
        <f>G36</f>
        <v>0.97173647824318832</v>
      </c>
      <c r="AF13" s="46">
        <f>$G$37</f>
        <v>3.9568930459536356</v>
      </c>
      <c r="AG13" s="46"/>
      <c r="AH13" s="46"/>
    </row>
    <row r="14" spans="1:34" ht="15.75" customHeight="1" thickBot="1">
      <c r="A14" s="31" t="s">
        <v>76</v>
      </c>
      <c r="B14" s="31" t="s">
        <v>56</v>
      </c>
      <c r="C14" s="31" t="s">
        <v>57</v>
      </c>
      <c r="D14" s="50" t="s">
        <v>58</v>
      </c>
      <c r="F14" s="31" t="s">
        <v>77</v>
      </c>
      <c r="G14" s="31" t="s">
        <v>56</v>
      </c>
      <c r="H14" s="31" t="s">
        <v>57</v>
      </c>
      <c r="I14" s="50" t="s">
        <v>58</v>
      </c>
      <c r="K14" s="31" t="s">
        <v>78</v>
      </c>
      <c r="L14" s="31" t="s">
        <v>56</v>
      </c>
      <c r="M14" s="31" t="s">
        <v>57</v>
      </c>
      <c r="N14" s="50" t="s">
        <v>58</v>
      </c>
      <c r="P14" s="31" t="s">
        <v>79</v>
      </c>
      <c r="Q14" s="31" t="s">
        <v>56</v>
      </c>
      <c r="R14" s="31" t="s">
        <v>57</v>
      </c>
      <c r="S14" s="50" t="s">
        <v>58</v>
      </c>
      <c r="U14" s="31" t="s">
        <v>80</v>
      </c>
      <c r="V14" s="46">
        <f>AVERAGE('Simulation Demand'!$L$4:$L$248)</f>
        <v>19.840816326530611</v>
      </c>
      <c r="W14" s="47">
        <f>STDEVP('Simulation Demand'!$L$4:$L$248)</f>
        <v>7.8054904372668377</v>
      </c>
      <c r="X14" s="46">
        <f>$L$29</f>
        <v>100.20408163265306</v>
      </c>
      <c r="Y14" s="46">
        <f>L30</f>
        <v>126000</v>
      </c>
      <c r="Z14" s="46">
        <f>$L$31</f>
        <v>180367.3469387755</v>
      </c>
      <c r="AA14" s="46">
        <f>$L$32</f>
        <v>112800</v>
      </c>
      <c r="AB14" s="46">
        <f t="shared" si="4"/>
        <v>419167.3469387755</v>
      </c>
      <c r="AC14" s="46">
        <f>L34</f>
        <v>7</v>
      </c>
      <c r="AD14" s="46">
        <f>$L$35</f>
        <v>0.8</v>
      </c>
      <c r="AE14" s="46">
        <f>L36</f>
        <v>0.98066241514091745</v>
      </c>
      <c r="AF14" s="46">
        <f>$L$37</f>
        <v>2.7072618802715565</v>
      </c>
      <c r="AG14" s="46"/>
      <c r="AH14" s="46"/>
    </row>
    <row r="15" spans="1:34" ht="15.75" customHeight="1" thickBot="1">
      <c r="A15" s="60" t="s">
        <v>12</v>
      </c>
      <c r="B15" s="61"/>
      <c r="C15" s="62"/>
      <c r="F15" s="60" t="s">
        <v>12</v>
      </c>
      <c r="G15" s="61"/>
      <c r="H15" s="62"/>
      <c r="K15" s="60" t="s">
        <v>12</v>
      </c>
      <c r="L15" s="61"/>
      <c r="M15" s="62"/>
      <c r="P15" s="60" t="s">
        <v>12</v>
      </c>
      <c r="Q15" s="61"/>
      <c r="R15" s="62"/>
      <c r="U15" s="31" t="s">
        <v>81</v>
      </c>
      <c r="V15" s="46">
        <f>AVERAGE('Simulation Demand'!$M$4:$M$248)</f>
        <v>20.138775510204081</v>
      </c>
      <c r="W15" s="47">
        <f>STDEVP('Simulation Demand'!$M$4:$M$248)</f>
        <v>7.9460634927765952</v>
      </c>
      <c r="X15" s="46">
        <f>$Q$29</f>
        <v>99.448979591836732</v>
      </c>
      <c r="Y15" s="46">
        <f>Q30</f>
        <v>126000</v>
      </c>
      <c r="Z15" s="46">
        <f>$Q$31</f>
        <v>179008.16326530612</v>
      </c>
      <c r="AA15" s="46">
        <f>$Q$32</f>
        <v>109200</v>
      </c>
      <c r="AB15" s="46">
        <f t="shared" si="4"/>
        <v>414208.16326530615</v>
      </c>
      <c r="AC15" s="46">
        <f>Q34</f>
        <v>8</v>
      </c>
      <c r="AD15" s="46">
        <f>$Q$35</f>
        <v>0.77142857142857146</v>
      </c>
      <c r="AE15" s="46">
        <f>Q36</f>
        <v>0.98155654641264689</v>
      </c>
      <c r="AF15" s="46">
        <f>$Q$37</f>
        <v>2.5820835022294353</v>
      </c>
      <c r="AG15" s="46"/>
      <c r="AH15" s="46"/>
    </row>
    <row r="16" spans="1:34" ht="15.4">
      <c r="A16" s="22" t="s">
        <v>14</v>
      </c>
      <c r="B16" s="36">
        <f>'simulated 5'!O3</f>
        <v>99.477551020408157</v>
      </c>
      <c r="C16" s="38">
        <f>'simulated 5'!P3</f>
        <v>90</v>
      </c>
      <c r="D16" s="48">
        <f t="shared" ref="D16:D63" si="5">B16-C16</f>
        <v>9.477551020408157</v>
      </c>
      <c r="F16" s="22" t="s">
        <v>14</v>
      </c>
      <c r="G16" s="36">
        <f>'simulated 6'!O3</f>
        <v>100.41224489795918</v>
      </c>
      <c r="H16" s="38">
        <f>'simulated 6'!P3</f>
        <v>90</v>
      </c>
      <c r="I16" s="48">
        <f t="shared" ref="I16:I63" si="6">G16-H16</f>
        <v>10.412244897959184</v>
      </c>
      <c r="K16" s="22" t="s">
        <v>14</v>
      </c>
      <c r="L16" s="36">
        <f>'simulated 7'!O3</f>
        <v>95.134693877551015</v>
      </c>
      <c r="M16" s="38">
        <f>'simulated 7'!P3</f>
        <v>90</v>
      </c>
      <c r="N16" s="48">
        <f t="shared" ref="N16:N63" si="7">L16-M16</f>
        <v>5.1346938775510154</v>
      </c>
      <c r="P16" s="22" t="s">
        <v>14</v>
      </c>
      <c r="Q16" s="36">
        <f>'simulated 8'!O3</f>
        <v>96.481632653061226</v>
      </c>
      <c r="R16" s="38">
        <f>'simulated 8'!P3</f>
        <v>90</v>
      </c>
      <c r="S16" s="48">
        <f t="shared" ref="S16:S63" si="8">Q16-R16</f>
        <v>6.4816326530612258</v>
      </c>
      <c r="U16" s="31" t="s">
        <v>82</v>
      </c>
      <c r="V16" s="46">
        <f>AVERAGE('Simulation Demand'!$N$4:$N$248)</f>
        <v>20.334693877551022</v>
      </c>
      <c r="W16" s="47">
        <f>STDEVP('Simulation Demand'!$N$4:$N$248)</f>
        <v>7.9494718351164346</v>
      </c>
      <c r="X16" s="46">
        <f>$B$42</f>
        <v>98.551020408163268</v>
      </c>
      <c r="Y16" s="46">
        <f>B43</f>
        <v>126000</v>
      </c>
      <c r="Z16" s="46">
        <f>$B$44</f>
        <v>177391.83673469388</v>
      </c>
      <c r="AA16" s="46">
        <f>$B$45</f>
        <v>243600</v>
      </c>
      <c r="AB16" s="46">
        <f t="shared" si="4"/>
        <v>546991.83673469385</v>
      </c>
      <c r="AC16" s="46">
        <f>B47</f>
        <v>9</v>
      </c>
      <c r="AD16" s="46">
        <f>$B$48</f>
        <v>0.74285714285714288</v>
      </c>
      <c r="AE16" s="46">
        <f>B49</f>
        <v>0.95925331192292251</v>
      </c>
      <c r="AF16" s="46">
        <f>$B$50</f>
        <v>5.7045363307908481</v>
      </c>
      <c r="AG16" s="46"/>
      <c r="AH16" s="46"/>
    </row>
    <row r="17" spans="1:37" ht="15.4">
      <c r="A17" s="22" t="s">
        <v>16</v>
      </c>
      <c r="B17" s="36">
        <f>'simulated 5'!O4</f>
        <v>126000</v>
      </c>
      <c r="C17" s="38">
        <f>'simulated 5'!P4</f>
        <v>126000</v>
      </c>
      <c r="D17" s="48">
        <f t="shared" si="5"/>
        <v>0</v>
      </c>
      <c r="F17" s="22" t="s">
        <v>16</v>
      </c>
      <c r="G17" s="36">
        <f>'simulated 6'!O4</f>
        <v>126000</v>
      </c>
      <c r="H17" s="38">
        <f>'simulated 6'!P4</f>
        <v>126000</v>
      </c>
      <c r="I17" s="48">
        <f t="shared" si="6"/>
        <v>0</v>
      </c>
      <c r="K17" s="22" t="s">
        <v>16</v>
      </c>
      <c r="L17" s="36">
        <f>'simulated 7'!O4</f>
        <v>126000</v>
      </c>
      <c r="M17" s="38">
        <f>'simulated 7'!P4</f>
        <v>126000</v>
      </c>
      <c r="N17" s="48">
        <f t="shared" si="7"/>
        <v>0</v>
      </c>
      <c r="P17" s="22" t="s">
        <v>16</v>
      </c>
      <c r="Q17" s="36">
        <f>'simulated 8'!O4</f>
        <v>126000</v>
      </c>
      <c r="R17" s="38">
        <f>'simulated 8'!P4</f>
        <v>126000</v>
      </c>
      <c r="S17" s="48">
        <f t="shared" si="8"/>
        <v>0</v>
      </c>
      <c r="U17" s="31" t="s">
        <v>83</v>
      </c>
      <c r="V17" s="46">
        <f>AVERAGE('Simulation Demand'!$O$4:$O$248)</f>
        <v>19.926530612244896</v>
      </c>
      <c r="W17" s="47">
        <f>STDEVP('Simulation Demand'!$O$4:$O$248)</f>
        <v>8.3134210524910657</v>
      </c>
      <c r="X17" s="46">
        <f>$G$42</f>
        <v>100.14285714285714</v>
      </c>
      <c r="Y17" s="46">
        <f>G43</f>
        <v>126000</v>
      </c>
      <c r="Z17" s="46">
        <f>$G$44</f>
        <v>180257.14285714284</v>
      </c>
      <c r="AA17" s="46">
        <f>$G$45</f>
        <v>92400</v>
      </c>
      <c r="AB17" s="46">
        <f t="shared" si="4"/>
        <v>398657.14285714284</v>
      </c>
      <c r="AC17" s="46">
        <f>G47</f>
        <v>6</v>
      </c>
      <c r="AD17" s="46">
        <f>$G$48</f>
        <v>0.82857142857142851</v>
      </c>
      <c r="AE17" s="46">
        <f>G49</f>
        <v>0.98422777550184348</v>
      </c>
      <c r="AF17" s="46">
        <f>$G$50</f>
        <v>2.2081114297419124</v>
      </c>
      <c r="AG17" s="46"/>
      <c r="AH17" s="46"/>
    </row>
    <row r="18" spans="1:37" ht="15.4">
      <c r="A18" s="22" t="s">
        <v>18</v>
      </c>
      <c r="B18" s="36">
        <f>'simulated 5'!O5</f>
        <v>179059.59183673467</v>
      </c>
      <c r="C18" s="38">
        <f>'simulated 5'!P5</f>
        <v>162000</v>
      </c>
      <c r="D18" s="49">
        <f t="shared" si="5"/>
        <v>17059.591836734675</v>
      </c>
      <c r="F18" s="22" t="s">
        <v>18</v>
      </c>
      <c r="G18" s="36">
        <f>'simulated 6'!O5</f>
        <v>180742.04081632654</v>
      </c>
      <c r="H18" s="38">
        <f>'simulated 6'!P5</f>
        <v>162000</v>
      </c>
      <c r="I18" s="49">
        <f t="shared" si="6"/>
        <v>18742.040816326538</v>
      </c>
      <c r="K18" s="22" t="s">
        <v>18</v>
      </c>
      <c r="L18" s="36">
        <f>'simulated 7'!O5</f>
        <v>171242.44897959183</v>
      </c>
      <c r="M18" s="38">
        <f>'simulated 7'!P5</f>
        <v>162000</v>
      </c>
      <c r="N18" s="49">
        <f t="shared" si="7"/>
        <v>9242.4489795918344</v>
      </c>
      <c r="P18" s="22" t="s">
        <v>18</v>
      </c>
      <c r="Q18" s="36">
        <f>'simulated 8'!O5</f>
        <v>173666.93877551021</v>
      </c>
      <c r="R18" s="38">
        <f>'simulated 8'!P5</f>
        <v>162000</v>
      </c>
      <c r="S18" s="49">
        <f t="shared" si="8"/>
        <v>11666.938775510207</v>
      </c>
      <c r="U18" s="31" t="s">
        <v>84</v>
      </c>
      <c r="V18" s="46">
        <f>AVERAGE('Simulation Demand'!$P$4:$P$248)</f>
        <v>19.881632653061224</v>
      </c>
      <c r="W18" s="47">
        <f>STDEVP('Simulation Demand'!$P$4:$P$248)</f>
        <v>7.827102924555601</v>
      </c>
      <c r="X18" s="46">
        <f>$L$42</f>
        <v>100.95918367346938</v>
      </c>
      <c r="Y18" s="46">
        <f>L43</f>
        <v>126000</v>
      </c>
      <c r="Z18" s="46">
        <f>$L$44</f>
        <v>181726.53061224488</v>
      </c>
      <c r="AA18" s="46">
        <f>$L$45</f>
        <v>106800</v>
      </c>
      <c r="AB18" s="46">
        <f t="shared" si="4"/>
        <v>414526.53061224485</v>
      </c>
      <c r="AC18" s="46">
        <f>L47</f>
        <v>6</v>
      </c>
      <c r="AD18" s="46">
        <f>$L$48</f>
        <v>0.82857142857142851</v>
      </c>
      <c r="AE18" s="46">
        <f>L49</f>
        <v>0.98172859782385546</v>
      </c>
      <c r="AF18" s="46">
        <f>$L$50</f>
        <v>2.557996304660235</v>
      </c>
      <c r="AG18" s="46"/>
      <c r="AH18" s="46"/>
    </row>
    <row r="19" spans="1:37" ht="15.4">
      <c r="A19" s="24" t="s">
        <v>20</v>
      </c>
      <c r="B19" s="36">
        <f>'simulated 5'!O6</f>
        <v>70800</v>
      </c>
      <c r="C19" s="38">
        <f>'simulated 5'!P6</f>
        <v>114211.33040412486</v>
      </c>
      <c r="D19" s="48">
        <f t="shared" si="5"/>
        <v>-43411.330404124863</v>
      </c>
      <c r="F19" s="24" t="s">
        <v>20</v>
      </c>
      <c r="G19" s="36">
        <f>'simulated 6'!O6</f>
        <v>94800</v>
      </c>
      <c r="H19" s="38">
        <f>'simulated 6'!P6</f>
        <v>114211.33040412486</v>
      </c>
      <c r="I19" s="48">
        <f t="shared" si="6"/>
        <v>-19411.330404124863</v>
      </c>
      <c r="K19" s="24" t="s">
        <v>20</v>
      </c>
      <c r="L19" s="36">
        <f>'simulated 7'!O6</f>
        <v>240000</v>
      </c>
      <c r="M19" s="38">
        <f>'simulated 7'!P6</f>
        <v>114211.33040412486</v>
      </c>
      <c r="N19" s="48">
        <f t="shared" si="7"/>
        <v>125788.66959587514</v>
      </c>
      <c r="P19" s="24" t="s">
        <v>20</v>
      </c>
      <c r="Q19" s="36">
        <f>'simulated 8'!O6</f>
        <v>133200</v>
      </c>
      <c r="R19" s="38">
        <f>'simulated 8'!P6</f>
        <v>114211.33040412486</v>
      </c>
      <c r="S19" s="48">
        <f t="shared" si="8"/>
        <v>18988.669595875137</v>
      </c>
      <c r="U19" s="31" t="s">
        <v>85</v>
      </c>
      <c r="V19" s="46">
        <f>AVERAGE('Simulation Demand'!$Q$4:$Q$248)</f>
        <v>20.820408163265306</v>
      </c>
      <c r="W19" s="47">
        <f>STDEVP('Simulation Demand'!$Q$4:$Q$248)</f>
        <v>7.8761064552624758</v>
      </c>
      <c r="X19" s="46">
        <f>$Q$42</f>
        <v>95.89387755102041</v>
      </c>
      <c r="Y19" s="46">
        <f>Q43</f>
        <v>126000</v>
      </c>
      <c r="Z19" s="46">
        <f>$Q$44</f>
        <v>172608.97959183675</v>
      </c>
      <c r="AA19" s="46">
        <f>$Q$45</f>
        <v>193200</v>
      </c>
      <c r="AB19" s="46">
        <f t="shared" si="4"/>
        <v>491808.97959183675</v>
      </c>
      <c r="AC19" s="46">
        <f>Q47</f>
        <v>6</v>
      </c>
      <c r="AD19" s="46">
        <f>$Q$48</f>
        <v>0.82857142857142851</v>
      </c>
      <c r="AE19" s="46">
        <f>Q49</f>
        <v>0.96843756126249758</v>
      </c>
      <c r="AF19" s="46">
        <f>$Q$50</f>
        <v>4.4187414232503386</v>
      </c>
      <c r="AG19" s="46"/>
      <c r="AH19" s="46"/>
    </row>
    <row r="20" spans="1:37" ht="15.4">
      <c r="A20" s="22" t="s">
        <v>22</v>
      </c>
      <c r="B20" s="36">
        <f>'simulated 5'!O7</f>
        <v>375859.59183673467</v>
      </c>
      <c r="C20" s="38">
        <f>'simulated 5'!P7</f>
        <v>402211.33040412486</v>
      </c>
      <c r="D20" s="48">
        <f t="shared" si="5"/>
        <v>-26351.738567390188</v>
      </c>
      <c r="F20" s="22" t="s">
        <v>22</v>
      </c>
      <c r="G20" s="36">
        <f>'simulated 6'!O7</f>
        <v>401542.04081632651</v>
      </c>
      <c r="H20" s="38">
        <f>'simulated 6'!P7</f>
        <v>402211.33040412486</v>
      </c>
      <c r="I20" s="48">
        <f t="shared" si="6"/>
        <v>-669.28958779835375</v>
      </c>
      <c r="K20" s="22" t="s">
        <v>22</v>
      </c>
      <c r="L20" s="36">
        <f>'simulated 7'!O7</f>
        <v>537242.44897959183</v>
      </c>
      <c r="M20" s="38">
        <f>'simulated 7'!P7</f>
        <v>402211.33040412486</v>
      </c>
      <c r="N20" s="48">
        <f t="shared" si="7"/>
        <v>135031.11857546697</v>
      </c>
      <c r="P20" s="22" t="s">
        <v>22</v>
      </c>
      <c r="Q20" s="36">
        <f>'simulated 8'!O7</f>
        <v>432866.93877551018</v>
      </c>
      <c r="R20" s="38">
        <f>'simulated 8'!P7</f>
        <v>402211.33040412486</v>
      </c>
      <c r="S20" s="48">
        <f t="shared" si="8"/>
        <v>30655.608371385315</v>
      </c>
      <c r="U20" s="31" t="s">
        <v>86</v>
      </c>
      <c r="V20" s="46">
        <f>AVERAGE('Simulation Demand'!$R$4:$R$248)</f>
        <v>19.542857142857144</v>
      </c>
      <c r="W20" s="47">
        <f>STDEVP('Simulation Demand'!$R$4:$R$248)</f>
        <v>7.64967653044285</v>
      </c>
      <c r="X20" s="46">
        <f>$B$55</f>
        <v>100.70612244897958</v>
      </c>
      <c r="Y20" s="46">
        <f>B56</f>
        <v>126000</v>
      </c>
      <c r="Z20" s="46">
        <f>$B$57</f>
        <v>181271.02040816325</v>
      </c>
      <c r="AA20" s="46">
        <f>$B$58</f>
        <v>82800</v>
      </c>
      <c r="AB20" s="46">
        <f t="shared" si="4"/>
        <v>390071.02040816325</v>
      </c>
      <c r="AC20" s="46">
        <f>B60</f>
        <v>5</v>
      </c>
      <c r="AD20" s="46">
        <f>$B$61</f>
        <v>0.85714285714285721</v>
      </c>
      <c r="AE20" s="46">
        <f>B62</f>
        <v>0.98558897243107768</v>
      </c>
      <c r="AF20" s="46">
        <f>$B$63</f>
        <v>2.0175438596491246</v>
      </c>
      <c r="AG20" s="46"/>
      <c r="AH20" s="46"/>
    </row>
    <row r="21" spans="1:37" ht="15.4">
      <c r="A21" s="22" t="s">
        <v>24</v>
      </c>
      <c r="B21" s="36">
        <f>'simulated 5'!O8</f>
        <v>4</v>
      </c>
      <c r="C21" s="38">
        <f>'simulated 5'!P8</f>
        <v>7.0814933337275061</v>
      </c>
      <c r="D21" s="48">
        <f t="shared" si="5"/>
        <v>-3.0814933337275061</v>
      </c>
      <c r="F21" s="22" t="s">
        <v>24</v>
      </c>
      <c r="G21" s="36">
        <f>'simulated 6'!O8</f>
        <v>8</v>
      </c>
      <c r="H21" s="38">
        <f>'simulated 6'!P8</f>
        <v>7.0814933337275061</v>
      </c>
      <c r="I21" s="48">
        <f t="shared" si="6"/>
        <v>0.91850666627249389</v>
      </c>
      <c r="K21" s="22" t="s">
        <v>24</v>
      </c>
      <c r="L21" s="36">
        <f>'simulated 7'!O8</f>
        <v>9</v>
      </c>
      <c r="M21" s="38">
        <f>'simulated 7'!P8</f>
        <v>7.0814933337275061</v>
      </c>
      <c r="N21" s="48">
        <f t="shared" si="7"/>
        <v>1.9185066662724939</v>
      </c>
      <c r="P21" s="22" t="s">
        <v>24</v>
      </c>
      <c r="Q21" s="36">
        <f>'simulated 8'!O8</f>
        <v>9</v>
      </c>
      <c r="R21" s="38">
        <f>'simulated 8'!P8</f>
        <v>7.0814933337275061</v>
      </c>
      <c r="S21" s="48">
        <f t="shared" si="8"/>
        <v>1.9185066662724939</v>
      </c>
      <c r="U21" s="31" t="s">
        <v>87</v>
      </c>
      <c r="V21" s="46">
        <f>AVERAGE('Simulation Demand'!$S$4:$S$248)</f>
        <v>19.697959183673468</v>
      </c>
      <c r="W21" s="47">
        <f>STDEVP('Simulation Demand'!$S$4:$S$248)</f>
        <v>8.2935059373601412</v>
      </c>
      <c r="X21" s="46">
        <f>$G$55</f>
        <v>101.93061224489796</v>
      </c>
      <c r="Y21" s="46">
        <f>G56</f>
        <v>126000</v>
      </c>
      <c r="Z21" s="46">
        <f>$G$57</f>
        <v>183475.10204081633</v>
      </c>
      <c r="AA21" s="46">
        <f>$G$58</f>
        <v>75600</v>
      </c>
      <c r="AB21" s="46">
        <f t="shared" si="4"/>
        <v>385075.10204081633</v>
      </c>
      <c r="AC21" s="46">
        <f>G60</f>
        <v>5</v>
      </c>
      <c r="AD21" s="46">
        <f>$G$61</f>
        <v>0.85714285714285721</v>
      </c>
      <c r="AE21" s="46">
        <f>G62</f>
        <v>0.98694571073352677</v>
      </c>
      <c r="AF21" s="46">
        <f>$G$63</f>
        <v>1.8276004973062521</v>
      </c>
      <c r="AG21" s="46"/>
      <c r="AH21" s="46"/>
    </row>
    <row r="22" spans="1:37" ht="15.4">
      <c r="A22" s="22" t="s">
        <v>26</v>
      </c>
      <c r="B22" s="36">
        <f>'simulated 5'!O9</f>
        <v>0.88571428571428568</v>
      </c>
      <c r="C22" s="38">
        <f>'simulated 5'!P9</f>
        <v>0.79767161903635697</v>
      </c>
      <c r="D22" s="48">
        <f t="shared" si="5"/>
        <v>8.8042666677928705E-2</v>
      </c>
      <c r="F22" s="22" t="s">
        <v>26</v>
      </c>
      <c r="G22" s="36">
        <f>'simulated 6'!O9</f>
        <v>0.77142857142857146</v>
      </c>
      <c r="H22" s="38">
        <f>'simulated 6'!P9</f>
        <v>0.79767161903635697</v>
      </c>
      <c r="I22" s="48">
        <f t="shared" si="6"/>
        <v>-2.6243047607785508E-2</v>
      </c>
      <c r="K22" s="22" t="s">
        <v>26</v>
      </c>
      <c r="L22" s="36">
        <f>'simulated 7'!O9</f>
        <v>0.74285714285714288</v>
      </c>
      <c r="M22" s="38">
        <f>'simulated 7'!P9</f>
        <v>0.79767161903635697</v>
      </c>
      <c r="N22" s="48">
        <f t="shared" si="7"/>
        <v>-5.4814476179214089E-2</v>
      </c>
      <c r="P22" s="22" t="s">
        <v>26</v>
      </c>
      <c r="Q22" s="36">
        <f>'simulated 8'!O9</f>
        <v>0.74285714285714288</v>
      </c>
      <c r="R22" s="38">
        <f>'simulated 8'!P9</f>
        <v>0.79767161903635697</v>
      </c>
      <c r="S22" s="48">
        <f t="shared" si="8"/>
        <v>-5.4814476179214089E-2</v>
      </c>
      <c r="U22" s="31" t="s">
        <v>88</v>
      </c>
      <c r="V22" s="46">
        <f>AVERAGE('Simulation Demand'!$T$4:$T$248)</f>
        <v>19.60408163265306</v>
      </c>
      <c r="W22" s="47">
        <f>STDEVP('Simulation Demand'!$T$4:$T$248)</f>
        <v>7.6698710625267417</v>
      </c>
      <c r="X22" s="46">
        <f>$L$55</f>
        <v>101.81224489795919</v>
      </c>
      <c r="Y22" s="46">
        <f>L56</f>
        <v>126000</v>
      </c>
      <c r="Z22" s="46">
        <f>$L$57</f>
        <v>183262.04081632654</v>
      </c>
      <c r="AA22" s="46">
        <f>$L$58</f>
        <v>82800</v>
      </c>
      <c r="AB22" s="46">
        <f t="shared" si="4"/>
        <v>392062.04081632651</v>
      </c>
      <c r="AC22" s="46">
        <f>L60</f>
        <v>4</v>
      </c>
      <c r="AD22" s="46">
        <f>$L$61</f>
        <v>0.88571428571428568</v>
      </c>
      <c r="AE22" s="46">
        <f>L62</f>
        <v>0.98563397876327297</v>
      </c>
      <c r="AF22" s="46">
        <f>$L$63</f>
        <v>2.0112429731417847</v>
      </c>
      <c r="AK22" s="46"/>
    </row>
    <row r="23" spans="1:37" ht="15.4">
      <c r="A23" s="22" t="s">
        <v>28</v>
      </c>
      <c r="B23" s="36">
        <f>'simulated 5'!O10</f>
        <v>0.98823060043885902</v>
      </c>
      <c r="C23" s="38">
        <f>'simulated 5'!P10</f>
        <v>0.98057630435304</v>
      </c>
      <c r="D23" s="48">
        <f t="shared" si="5"/>
        <v>7.6542960858190234E-3</v>
      </c>
      <c r="F23" s="22" t="s">
        <v>28</v>
      </c>
      <c r="G23" s="36">
        <f>'simulated 6'!O10</f>
        <v>0.9837648993012742</v>
      </c>
      <c r="H23" s="38">
        <f>'simulated 6'!P10</f>
        <v>0.98057630435304</v>
      </c>
      <c r="I23" s="48">
        <f t="shared" si="6"/>
        <v>3.1885949482342024E-3</v>
      </c>
      <c r="K23" s="22" t="s">
        <v>28</v>
      </c>
      <c r="L23" s="36">
        <f>'simulated 7'!O10</f>
        <v>0.96060665747488672</v>
      </c>
      <c r="M23" s="38">
        <f>'simulated 7'!P10</f>
        <v>0.98057630435304</v>
      </c>
      <c r="N23" s="48">
        <f t="shared" si="7"/>
        <v>-1.996964687815328E-2</v>
      </c>
      <c r="P23" s="22" t="s">
        <v>28</v>
      </c>
      <c r="Q23" s="36">
        <f>'simulated 8'!O10</f>
        <v>0.97805456702253857</v>
      </c>
      <c r="R23" s="38">
        <f>'simulated 8'!P10</f>
        <v>0.98057630435304</v>
      </c>
      <c r="S23" s="48">
        <f t="shared" si="8"/>
        <v>-2.5217373305014279E-3</v>
      </c>
      <c r="U23" s="31" t="s">
        <v>89</v>
      </c>
      <c r="V23" s="46">
        <f>AVERAGE('Simulation Demand'!$U$4:$U$248)</f>
        <v>20.191836734693876</v>
      </c>
      <c r="W23" s="47">
        <f>STDEVP('Simulation Demand'!$U$4:$U$248)</f>
        <v>7.9764919079140242</v>
      </c>
      <c r="X23" s="46">
        <f>$Q$55</f>
        <v>96.967346938775506</v>
      </c>
      <c r="Y23" s="46">
        <f>Q56</f>
        <v>126000</v>
      </c>
      <c r="Z23" s="46">
        <f>$Q$57</f>
        <v>174541.22448979592</v>
      </c>
      <c r="AA23" s="46">
        <f>$Q$58</f>
        <v>140400</v>
      </c>
      <c r="AB23" s="46">
        <f t="shared" si="4"/>
        <v>440941.22448979592</v>
      </c>
      <c r="AC23" s="46">
        <f>Q60</f>
        <v>6</v>
      </c>
      <c r="AD23" s="46">
        <f>$Q$61</f>
        <v>0.82857142857142851</v>
      </c>
      <c r="AE23" s="46">
        <f>Q62</f>
        <v>0.97634930260764097</v>
      </c>
      <c r="AF23" s="46">
        <f>$Q$63</f>
        <v>3.3110976349302645</v>
      </c>
    </row>
    <row r="24" spans="1:37" ht="15.75" customHeight="1" thickBot="1">
      <c r="A24" s="25" t="s">
        <v>30</v>
      </c>
      <c r="B24" s="37">
        <f>'simulated 5'!O11</f>
        <v>1.6477159385597373</v>
      </c>
      <c r="C24" s="39">
        <f>'simulated 5'!P11</f>
        <v>2.7193173905744015</v>
      </c>
      <c r="D24" s="48">
        <f t="shared" si="5"/>
        <v>-1.0716014520146642</v>
      </c>
      <c r="F24" s="25" t="s">
        <v>30</v>
      </c>
      <c r="G24" s="37">
        <f>'simulated 6'!O11</f>
        <v>2.2729140978216122</v>
      </c>
      <c r="H24" s="39">
        <f>'simulated 6'!P11</f>
        <v>2.7193173905744015</v>
      </c>
      <c r="I24" s="48">
        <f t="shared" si="6"/>
        <v>-0.44640329275278923</v>
      </c>
      <c r="K24" s="25" t="s">
        <v>30</v>
      </c>
      <c r="L24" s="37">
        <f>'simulated 7'!O11</f>
        <v>5.5150679535158602</v>
      </c>
      <c r="M24" s="39">
        <f>'simulated 7'!P11</f>
        <v>2.7193173905744015</v>
      </c>
      <c r="N24" s="48">
        <f t="shared" si="7"/>
        <v>2.7957505629414587</v>
      </c>
      <c r="P24" s="25" t="s">
        <v>30</v>
      </c>
      <c r="Q24" s="37">
        <f>'simulated 8'!O11</f>
        <v>3.0723606168446005</v>
      </c>
      <c r="R24" s="39">
        <f>'simulated 8'!P11</f>
        <v>2.7193173905744015</v>
      </c>
      <c r="S24" s="48">
        <f t="shared" si="8"/>
        <v>0.35304322627019902</v>
      </c>
      <c r="U24" s="31" t="s">
        <v>90</v>
      </c>
      <c r="V24" s="46">
        <f t="shared" ref="V24:AA24" si="9">AVERAGE(V4:V23)</f>
        <v>20.087959183673469</v>
      </c>
      <c r="W24" s="46">
        <f t="shared" si="9"/>
        <v>7.9444450240752902</v>
      </c>
      <c r="X24" s="31">
        <f t="shared" si="9"/>
        <v>99.195306122448969</v>
      </c>
      <c r="Y24" s="46">
        <f>AVERAGE(Y4:Y23)</f>
        <v>126000</v>
      </c>
      <c r="Z24" s="46">
        <f t="shared" si="9"/>
        <v>178551.55102040814</v>
      </c>
      <c r="AA24" s="46">
        <f t="shared" si="9"/>
        <v>123900</v>
      </c>
      <c r="AB24" s="46">
        <f>AVERAGE(AB4:AB23)</f>
        <v>428451.55102040817</v>
      </c>
      <c r="AC24" s="46">
        <f>AVERAGE(AC4:AC23)</f>
        <v>7</v>
      </c>
      <c r="AD24" s="46">
        <f>AVERAGE(AD4:AD23)</f>
        <v>0.80000000000000016</v>
      </c>
      <c r="AE24" s="46">
        <f>AVERAGE(AE4:AE23)</f>
        <v>0.97913016314550538</v>
      </c>
      <c r="AF24" s="46">
        <f>AVERAGE(AF4:AF23)</f>
        <v>2.9217771596292073</v>
      </c>
      <c r="AG24" s="46"/>
      <c r="AK24" s="46"/>
    </row>
    <row r="25" spans="1:37" ht="15.4">
      <c r="U25" s="31" t="s">
        <v>91</v>
      </c>
      <c r="V25" s="31">
        <f>STDEV(V4:V23)</f>
        <v>0.38757636221854397</v>
      </c>
      <c r="W25" s="46">
        <f>STDEV(W4:W23)</f>
        <v>0.28125226566984396</v>
      </c>
      <c r="X25" s="46">
        <f>STDEV(X4:X23)</f>
        <v>2.1169221915539294</v>
      </c>
      <c r="Y25" s="46">
        <f>STDEV(Y4:Y24)</f>
        <v>0</v>
      </c>
      <c r="Z25" s="46">
        <f>STDEV(Z4:Z23)</f>
        <v>3810.4599447970709</v>
      </c>
      <c r="AA25" s="46">
        <f>STDEV(AA4:AA24)</f>
        <v>54570.156679269305</v>
      </c>
      <c r="AB25" s="46">
        <f>STDEV(AB4:AB23)</f>
        <v>53430.172548951079</v>
      </c>
      <c r="AC25" s="46">
        <f>STDEV(AC4:AC24)</f>
        <v>2.2360679774997898</v>
      </c>
      <c r="AD25" s="46">
        <f>STDEV(AD4:AD23)</f>
        <v>6.5547352534446185E-2</v>
      </c>
      <c r="AE25" s="46">
        <f>_xlfn.STDEV.S(AE4:AE23)</f>
        <v>9.112403078074767E-3</v>
      </c>
      <c r="AF25" s="46">
        <f>STDEV(AF4:AF23)</f>
        <v>1.275736430930468</v>
      </c>
    </row>
    <row r="26" spans="1:37" ht="15.4">
      <c r="U26" s="31" t="s">
        <v>92</v>
      </c>
      <c r="V26" s="46">
        <f>'Historical Demand'!L9</f>
        <v>20</v>
      </c>
      <c r="W26" s="46">
        <f>'Historical Demand'!L10</f>
        <v>8</v>
      </c>
      <c r="X26" s="46">
        <f>'Historical Demand'!P3</f>
        <v>90</v>
      </c>
      <c r="Y26" s="46">
        <f>R4</f>
        <v>126000</v>
      </c>
      <c r="Z26" s="46">
        <f>'Historical Demand'!P5</f>
        <v>162000</v>
      </c>
      <c r="AA26" s="46">
        <f>'Historical Demand'!P6</f>
        <v>114211.33040412486</v>
      </c>
      <c r="AB26" s="46">
        <f>C7</f>
        <v>402211.33040412486</v>
      </c>
      <c r="AC26" s="46">
        <f>C8</f>
        <v>7.0814933337275061</v>
      </c>
      <c r="AD26" s="46">
        <f>'Historical Demand'!P9</f>
        <v>0.79767161903635697</v>
      </c>
      <c r="AE26" s="46">
        <f>C10</f>
        <v>0.98057630435304</v>
      </c>
      <c r="AF26" s="46">
        <f>'Historical Demand'!P11</f>
        <v>2.7193173905744015</v>
      </c>
    </row>
    <row r="27" spans="1:37" ht="15.75" customHeight="1" thickBot="1">
      <c r="A27" s="31" t="s">
        <v>93</v>
      </c>
      <c r="B27" s="31" t="s">
        <v>56</v>
      </c>
      <c r="C27" s="31" t="s">
        <v>57</v>
      </c>
      <c r="D27" s="50" t="s">
        <v>58</v>
      </c>
      <c r="F27" s="31" t="s">
        <v>94</v>
      </c>
      <c r="G27" s="31" t="s">
        <v>56</v>
      </c>
      <c r="H27" s="31" t="s">
        <v>57</v>
      </c>
      <c r="I27" s="50" t="s">
        <v>58</v>
      </c>
      <c r="K27" s="31" t="s">
        <v>95</v>
      </c>
      <c r="L27" s="31" t="s">
        <v>56</v>
      </c>
      <c r="M27" s="31" t="s">
        <v>57</v>
      </c>
      <c r="N27" s="50" t="s">
        <v>58</v>
      </c>
      <c r="P27" s="31" t="s">
        <v>96</v>
      </c>
      <c r="Q27" s="31" t="s">
        <v>56</v>
      </c>
      <c r="R27" s="31" t="s">
        <v>57</v>
      </c>
      <c r="S27" s="50" t="s">
        <v>58</v>
      </c>
      <c r="U27" s="31" t="s">
        <v>97</v>
      </c>
      <c r="V27" s="54">
        <f>V25/V24</f>
        <v>1.9293964044567926E-2</v>
      </c>
      <c r="W27" s="31">
        <f t="shared" ref="W27:AF27" si="10">W25/W24</f>
        <v>3.5402380508332727E-2</v>
      </c>
      <c r="X27" s="31">
        <f t="shared" si="10"/>
        <v>2.1340951243607756E-2</v>
      </c>
      <c r="Z27" s="31">
        <f t="shared" si="10"/>
        <v>2.1340951243607745E-2</v>
      </c>
      <c r="AA27" s="31">
        <f t="shared" si="10"/>
        <v>0.4404370999133923</v>
      </c>
      <c r="AB27" s="31">
        <f>AB25/AB24</f>
        <v>0.12470528446378777</v>
      </c>
      <c r="AC27" s="31">
        <f>AC25/AC24</f>
        <v>0.31943828249996997</v>
      </c>
      <c r="AD27" s="31">
        <f t="shared" si="10"/>
        <v>8.193419066805771E-2</v>
      </c>
      <c r="AE27" s="31">
        <f>AE25/AE24</f>
        <v>9.3066309476165145E-3</v>
      </c>
      <c r="AF27" s="31">
        <f t="shared" si="10"/>
        <v>0.43663029766868577</v>
      </c>
    </row>
    <row r="28" spans="1:37" ht="15.75" customHeight="1" thickBot="1">
      <c r="A28" s="60" t="s">
        <v>12</v>
      </c>
      <c r="B28" s="61"/>
      <c r="C28" s="62"/>
      <c r="F28" s="60" t="s">
        <v>12</v>
      </c>
      <c r="G28" s="61"/>
      <c r="H28" s="62"/>
      <c r="K28" s="60" t="s">
        <v>12</v>
      </c>
      <c r="L28" s="61"/>
      <c r="M28" s="62"/>
      <c r="P28" s="60" t="s">
        <v>12</v>
      </c>
      <c r="Q28" s="61"/>
      <c r="R28" s="62"/>
      <c r="U28" s="31" t="s">
        <v>98</v>
      </c>
      <c r="V28" s="54">
        <f>ABS((V24-V26)*SQRT(20)/V25)</f>
        <v>1.0149365808246182</v>
      </c>
      <c r="W28" s="31">
        <f t="shared" ref="W28:AF28" si="11">ABS((W24-W26)*SQRT(20)/W25)</f>
        <v>0.88336854716640834</v>
      </c>
      <c r="X28" s="31">
        <f t="shared" si="11"/>
        <v>19.425682857642332</v>
      </c>
      <c r="Z28" s="31">
        <f t="shared" si="11"/>
        <v>19.425682857642332</v>
      </c>
      <c r="AA28" s="31">
        <f t="shared" si="11"/>
        <v>0.79400629011359891</v>
      </c>
      <c r="AB28" s="31">
        <f t="shared" si="11"/>
        <v>2.1963214507250464</v>
      </c>
      <c r="AC28" s="31">
        <f t="shared" si="11"/>
        <v>0.16298666745501222</v>
      </c>
      <c r="AD28" s="31">
        <f t="shared" si="11"/>
        <v>0.1588597528629877</v>
      </c>
      <c r="AE28" s="31">
        <f>ABS((AE24-AE26)*SQRT(20)/(AE27*(1-AE27)))</f>
        <v>0.70144552789718206</v>
      </c>
      <c r="AF28" s="31">
        <f t="shared" si="11"/>
        <v>0.70972936938904208</v>
      </c>
    </row>
    <row r="29" spans="1:37" ht="15.4">
      <c r="A29" s="22" t="s">
        <v>14</v>
      </c>
      <c r="B29" s="36">
        <f>'simulated 9'!O3</f>
        <v>97.914285714285711</v>
      </c>
      <c r="C29" s="38">
        <f>'simulated 9'!P3</f>
        <v>90</v>
      </c>
      <c r="D29" s="48">
        <f t="shared" ref="D29" si="12">B29-C29</f>
        <v>7.914285714285711</v>
      </c>
      <c r="F29" s="22" t="s">
        <v>14</v>
      </c>
      <c r="G29" s="36">
        <f>'simulated 10'!O3</f>
        <v>101.11836734693877</v>
      </c>
      <c r="H29" s="38">
        <f>'simulated 10'!P3</f>
        <v>90</v>
      </c>
      <c r="I29" s="48">
        <f t="shared" ref="I29" si="13">G29-H29</f>
        <v>11.118367346938768</v>
      </c>
      <c r="K29" s="22" t="s">
        <v>14</v>
      </c>
      <c r="L29" s="36">
        <f>'simulated 11'!O3</f>
        <v>100.20408163265306</v>
      </c>
      <c r="M29" s="38">
        <f>'simulated 11'!P3</f>
        <v>90</v>
      </c>
      <c r="N29" s="48">
        <f t="shared" ref="N29" si="14">L29-M29</f>
        <v>10.204081632653057</v>
      </c>
      <c r="P29" s="22" t="s">
        <v>14</v>
      </c>
      <c r="Q29" s="36">
        <f>'simulated 12'!O3</f>
        <v>99.448979591836732</v>
      </c>
      <c r="R29" s="38">
        <f>'simulated 12'!P3</f>
        <v>90</v>
      </c>
      <c r="S29" s="48">
        <f t="shared" ref="S29" si="15">Q29-R29</f>
        <v>9.4489795918367321</v>
      </c>
      <c r="U29" s="50" t="s">
        <v>58</v>
      </c>
      <c r="V29" s="54">
        <f>V24-V26</f>
        <v>8.7959183673468999E-2</v>
      </c>
      <c r="W29" s="54">
        <f t="shared" ref="W29:AF29" si="16">W24-W26</f>
        <v>-5.5554975924709815E-2</v>
      </c>
      <c r="X29" s="54">
        <f t="shared" si="16"/>
        <v>9.1953061224489687</v>
      </c>
      <c r="Y29" s="54">
        <f t="shared" si="16"/>
        <v>0</v>
      </c>
      <c r="Z29" s="54">
        <f t="shared" si="16"/>
        <v>16551.551020408137</v>
      </c>
      <c r="AA29" s="54">
        <f t="shared" si="16"/>
        <v>9688.669595875137</v>
      </c>
      <c r="AB29" s="54">
        <f t="shared" si="16"/>
        <v>26240.220616283303</v>
      </c>
      <c r="AC29" s="54">
        <f t="shared" si="16"/>
        <v>-8.1493333727506112E-2</v>
      </c>
      <c r="AD29" s="54">
        <f t="shared" si="16"/>
        <v>2.328380963643184E-3</v>
      </c>
      <c r="AE29" s="54">
        <f t="shared" si="16"/>
        <v>-1.4461412075346125E-3</v>
      </c>
      <c r="AF29" s="54">
        <f t="shared" si="16"/>
        <v>0.20245976905480578</v>
      </c>
    </row>
    <row r="30" spans="1:37" ht="15.4">
      <c r="A30" s="22" t="s">
        <v>16</v>
      </c>
      <c r="B30" s="36">
        <f>'simulated 9'!O4</f>
        <v>126000</v>
      </c>
      <c r="C30" s="38">
        <f>'simulated 9'!P4</f>
        <v>126000</v>
      </c>
      <c r="D30" s="48">
        <f t="shared" si="5"/>
        <v>0</v>
      </c>
      <c r="F30" s="22" t="s">
        <v>16</v>
      </c>
      <c r="G30" s="36">
        <f>'simulated 10'!O4</f>
        <v>126000</v>
      </c>
      <c r="H30" s="38">
        <f>'simulated 10'!P4</f>
        <v>126000</v>
      </c>
      <c r="I30" s="48">
        <f t="shared" si="6"/>
        <v>0</v>
      </c>
      <c r="K30" s="22" t="s">
        <v>16</v>
      </c>
      <c r="L30" s="36">
        <f>'simulated 11'!O4</f>
        <v>126000</v>
      </c>
      <c r="M30" s="38">
        <f>'simulated 11'!P4</f>
        <v>126000</v>
      </c>
      <c r="N30" s="48">
        <f t="shared" si="7"/>
        <v>0</v>
      </c>
      <c r="P30" s="22" t="s">
        <v>16</v>
      </c>
      <c r="Q30" s="36">
        <f>'simulated 12'!O4</f>
        <v>126000</v>
      </c>
      <c r="R30" s="38">
        <f>'simulated 12'!P4</f>
        <v>126000</v>
      </c>
      <c r="S30" s="48">
        <f t="shared" si="8"/>
        <v>0</v>
      </c>
      <c r="U30" s="31" t="s">
        <v>109</v>
      </c>
      <c r="V30" s="31">
        <f>2*(1-NORMSDIST(V28))</f>
        <v>0.31013605931239985</v>
      </c>
      <c r="W30" s="31">
        <f t="shared" ref="W30:AF30" si="17">2*(1-NORMSDIST(W28))</f>
        <v>0.37703717889742805</v>
      </c>
      <c r="X30" s="31">
        <f t="shared" si="17"/>
        <v>0</v>
      </c>
      <c r="Y30" s="31">
        <f t="shared" si="17"/>
        <v>1</v>
      </c>
      <c r="Z30" s="31">
        <f t="shared" si="17"/>
        <v>0</v>
      </c>
      <c r="AA30" s="31">
        <f t="shared" si="17"/>
        <v>0.42719176950316662</v>
      </c>
      <c r="AB30" s="31">
        <f t="shared" si="17"/>
        <v>2.8068943436367011E-2</v>
      </c>
      <c r="AC30" s="31">
        <f t="shared" si="17"/>
        <v>0.87052893213042193</v>
      </c>
      <c r="AD30" s="31">
        <f t="shared" si="17"/>
        <v>0.87377937050565446</v>
      </c>
      <c r="AE30" s="31">
        <f t="shared" si="17"/>
        <v>0.48302501779225304</v>
      </c>
      <c r="AF30" s="31">
        <f t="shared" si="17"/>
        <v>0.47787197591105679</v>
      </c>
    </row>
    <row r="31" spans="1:37" ht="15.4">
      <c r="A31" s="22" t="s">
        <v>18</v>
      </c>
      <c r="B31" s="36">
        <f>'simulated 9'!O5</f>
        <v>176245.71428571429</v>
      </c>
      <c r="C31" s="38">
        <f>'simulated 9'!P5</f>
        <v>162000</v>
      </c>
      <c r="D31" s="49">
        <f t="shared" si="5"/>
        <v>14245.71428571429</v>
      </c>
      <c r="F31" s="22" t="s">
        <v>18</v>
      </c>
      <c r="G31" s="36">
        <f>'simulated 10'!O5</f>
        <v>182013.06122448979</v>
      </c>
      <c r="H31" s="38">
        <f>'simulated 10'!P5</f>
        <v>162000</v>
      </c>
      <c r="I31" s="49">
        <f t="shared" si="6"/>
        <v>20013.061224489793</v>
      </c>
      <c r="K31" s="22" t="s">
        <v>18</v>
      </c>
      <c r="L31" s="36">
        <f>'simulated 11'!O5</f>
        <v>180367.3469387755</v>
      </c>
      <c r="M31" s="38">
        <f>'simulated 11'!P5</f>
        <v>162000</v>
      </c>
      <c r="N31" s="49">
        <f t="shared" si="7"/>
        <v>18367.346938775503</v>
      </c>
      <c r="P31" s="22" t="s">
        <v>18</v>
      </c>
      <c r="Q31" s="36">
        <f>'simulated 12'!O5</f>
        <v>179008.16326530612</v>
      </c>
      <c r="R31" s="38">
        <f>'simulated 12'!P5</f>
        <v>162000</v>
      </c>
      <c r="S31" s="49">
        <f t="shared" si="8"/>
        <v>17008.163265306124</v>
      </c>
    </row>
    <row r="32" spans="1:37" ht="15.4">
      <c r="A32" s="24" t="s">
        <v>20</v>
      </c>
      <c r="B32" s="36">
        <f>'simulated 9'!O6</f>
        <v>98400</v>
      </c>
      <c r="C32" s="38">
        <f>'simulated 9'!P6</f>
        <v>114211.33040412486</v>
      </c>
      <c r="D32" s="48">
        <f t="shared" si="5"/>
        <v>-15811.330404124863</v>
      </c>
      <c r="F32" s="24" t="s">
        <v>20</v>
      </c>
      <c r="G32" s="36">
        <f>'simulated 10'!O6</f>
        <v>166800</v>
      </c>
      <c r="H32" s="38">
        <f>'simulated 10'!P6</f>
        <v>114211.33040412486</v>
      </c>
      <c r="I32" s="48">
        <f t="shared" si="6"/>
        <v>52588.669595875137</v>
      </c>
      <c r="K32" s="24" t="s">
        <v>20</v>
      </c>
      <c r="L32" s="36">
        <f>'simulated 11'!O6</f>
        <v>112800</v>
      </c>
      <c r="M32" s="38">
        <f>'simulated 11'!P6</f>
        <v>114211.33040412486</v>
      </c>
      <c r="N32" s="48">
        <f t="shared" si="7"/>
        <v>-1411.330404124863</v>
      </c>
      <c r="P32" s="24" t="s">
        <v>20</v>
      </c>
      <c r="Q32" s="36">
        <f>'simulated 12'!O6</f>
        <v>109200</v>
      </c>
      <c r="R32" s="38">
        <f>'simulated 12'!P6</f>
        <v>114211.33040412486</v>
      </c>
      <c r="S32" s="48">
        <f t="shared" si="8"/>
        <v>-5011.330404124863</v>
      </c>
    </row>
    <row r="33" spans="1:32" ht="15.4">
      <c r="A33" s="22" t="s">
        <v>22</v>
      </c>
      <c r="B33" s="36">
        <f>'simulated 9'!O7</f>
        <v>400645.71428571432</v>
      </c>
      <c r="C33" s="38">
        <f>'simulated 9'!P7</f>
        <v>402211.33040412486</v>
      </c>
      <c r="D33" s="48">
        <f t="shared" si="5"/>
        <v>-1565.616118410544</v>
      </c>
      <c r="F33" s="22" t="s">
        <v>22</v>
      </c>
      <c r="G33" s="36">
        <f>'simulated 10'!O7</f>
        <v>474813.06122448982</v>
      </c>
      <c r="H33" s="38">
        <f>'simulated 10'!P7</f>
        <v>402211.33040412486</v>
      </c>
      <c r="I33" s="48">
        <f t="shared" si="6"/>
        <v>72601.730820364959</v>
      </c>
      <c r="K33" s="22" t="s">
        <v>22</v>
      </c>
      <c r="L33" s="36">
        <f>'simulated 11'!O7</f>
        <v>419167.3469387755</v>
      </c>
      <c r="M33" s="38">
        <f>'simulated 11'!P7</f>
        <v>402211.33040412486</v>
      </c>
      <c r="N33" s="48">
        <f t="shared" si="7"/>
        <v>16956.01653465064</v>
      </c>
      <c r="P33" s="22" t="s">
        <v>22</v>
      </c>
      <c r="Q33" s="36">
        <f>'simulated 12'!O7</f>
        <v>414208.16326530615</v>
      </c>
      <c r="R33" s="38">
        <f>'simulated 12'!P7</f>
        <v>402211.33040412486</v>
      </c>
      <c r="S33" s="48">
        <f t="shared" si="8"/>
        <v>11996.83286118129</v>
      </c>
    </row>
    <row r="34" spans="1:32" ht="15.4">
      <c r="A34" s="22" t="s">
        <v>24</v>
      </c>
      <c r="B34" s="36">
        <f>'simulated 9'!O8</f>
        <v>6</v>
      </c>
      <c r="C34" s="38">
        <f>'simulated 9'!P8</f>
        <v>7.0814933337275061</v>
      </c>
      <c r="D34" s="48">
        <f t="shared" si="5"/>
        <v>-1.0814933337275061</v>
      </c>
      <c r="F34" s="22" t="s">
        <v>24</v>
      </c>
      <c r="G34" s="36">
        <f>'simulated 10'!O8</f>
        <v>10</v>
      </c>
      <c r="H34" s="38">
        <f>'simulated 10'!P8</f>
        <v>7.0814933337275061</v>
      </c>
      <c r="I34" s="48">
        <f t="shared" si="6"/>
        <v>2.9185066662724939</v>
      </c>
      <c r="K34" s="22" t="s">
        <v>24</v>
      </c>
      <c r="L34" s="36">
        <f>'simulated 11'!O8</f>
        <v>7</v>
      </c>
      <c r="M34" s="38">
        <f>'simulated 11'!P8</f>
        <v>7.0814933337275061</v>
      </c>
      <c r="N34" s="48">
        <f t="shared" si="7"/>
        <v>-8.1493333727506112E-2</v>
      </c>
      <c r="P34" s="22" t="s">
        <v>24</v>
      </c>
      <c r="Q34" s="36">
        <f>'simulated 12'!O8</f>
        <v>8</v>
      </c>
      <c r="R34" s="38">
        <f>'simulated 12'!P8</f>
        <v>7.0814933337275061</v>
      </c>
      <c r="S34" s="48">
        <f t="shared" si="8"/>
        <v>0.91850666627249389</v>
      </c>
    </row>
    <row r="35" spans="1:32" ht="15.4">
      <c r="A35" s="22" t="s">
        <v>26</v>
      </c>
      <c r="B35" s="36">
        <f>'simulated 9'!O9</f>
        <v>0.82857142857142851</v>
      </c>
      <c r="C35" s="38">
        <f>'simulated 9'!P9</f>
        <v>0.79767161903635697</v>
      </c>
      <c r="D35" s="48">
        <f t="shared" si="5"/>
        <v>3.0899809535071543E-2</v>
      </c>
      <c r="F35" s="22" t="s">
        <v>26</v>
      </c>
      <c r="G35" s="36">
        <f>'simulated 10'!O9</f>
        <v>0.7142857142857143</v>
      </c>
      <c r="H35" s="38">
        <f>'simulated 10'!P9</f>
        <v>0.79767161903635697</v>
      </c>
      <c r="I35" s="48">
        <f t="shared" si="6"/>
        <v>-8.338590475064267E-2</v>
      </c>
      <c r="K35" s="22" t="s">
        <v>26</v>
      </c>
      <c r="L35" s="36">
        <f>'simulated 11'!O9</f>
        <v>0.8</v>
      </c>
      <c r="M35" s="38">
        <f>'simulated 11'!P9</f>
        <v>0.79767161903635697</v>
      </c>
      <c r="N35" s="48">
        <f t="shared" si="7"/>
        <v>2.328380963643073E-3</v>
      </c>
      <c r="P35" s="22" t="s">
        <v>26</v>
      </c>
      <c r="Q35" s="36">
        <f>'simulated 12'!O9</f>
        <v>0.77142857142857146</v>
      </c>
      <c r="R35" s="38">
        <f>'simulated 12'!P9</f>
        <v>0.79767161903635697</v>
      </c>
      <c r="S35" s="48">
        <f t="shared" si="8"/>
        <v>-2.6243047607785508E-2</v>
      </c>
    </row>
    <row r="36" spans="1:32" ht="15.4">
      <c r="A36" s="22" t="s">
        <v>28</v>
      </c>
      <c r="B36" s="36">
        <f>'simulated 9'!O10</f>
        <v>0.98338399189463022</v>
      </c>
      <c r="C36" s="38">
        <f>'simulated 9'!P10</f>
        <v>0.98057630435304</v>
      </c>
      <c r="D36" s="48">
        <f t="shared" si="5"/>
        <v>2.8076875415902203E-3</v>
      </c>
      <c r="F36" s="22" t="s">
        <v>28</v>
      </c>
      <c r="G36" s="36">
        <f>'simulated 10'!O10</f>
        <v>0.97173647824318832</v>
      </c>
      <c r="H36" s="38">
        <f>'simulated 10'!P10</f>
        <v>0.98057630435304</v>
      </c>
      <c r="I36" s="48">
        <f t="shared" si="6"/>
        <v>-8.8398261098516784E-3</v>
      </c>
      <c r="K36" s="22" t="s">
        <v>28</v>
      </c>
      <c r="L36" s="36">
        <f>'simulated 11'!O10</f>
        <v>0.98066241514091745</v>
      </c>
      <c r="M36" s="38">
        <f>'simulated 11'!P10</f>
        <v>0.98057630435304</v>
      </c>
      <c r="N36" s="48">
        <f t="shared" si="7"/>
        <v>8.6110787877458073E-5</v>
      </c>
      <c r="P36" s="22" t="s">
        <v>28</v>
      </c>
      <c r="Q36" s="36">
        <f>'simulated 12'!O10</f>
        <v>0.98155654641264689</v>
      </c>
      <c r="R36" s="38">
        <f>'simulated 12'!P10</f>
        <v>0.98057630435304</v>
      </c>
      <c r="S36" s="48">
        <f t="shared" si="8"/>
        <v>9.8024205960689503E-4</v>
      </c>
    </row>
    <row r="37" spans="1:32" ht="15.75" customHeight="1" thickBot="1">
      <c r="A37" s="25" t="s">
        <v>30</v>
      </c>
      <c r="B37" s="37">
        <f>'simulated 9'!O11</f>
        <v>2.3262411347517697</v>
      </c>
      <c r="C37" s="39">
        <f>'simulated 9'!P11</f>
        <v>2.7193173905744015</v>
      </c>
      <c r="D37" s="48">
        <f t="shared" si="5"/>
        <v>-0.39307625582263173</v>
      </c>
      <c r="F37" s="25" t="s">
        <v>30</v>
      </c>
      <c r="G37" s="37">
        <f>'simulated 10'!O11</f>
        <v>3.9568930459536356</v>
      </c>
      <c r="H37" s="39">
        <f>'simulated 10'!P11</f>
        <v>2.7193173905744015</v>
      </c>
      <c r="I37" s="48">
        <f t="shared" si="6"/>
        <v>1.2375756553792341</v>
      </c>
      <c r="K37" s="25" t="s">
        <v>30</v>
      </c>
      <c r="L37" s="37">
        <f>'simulated 11'!O11</f>
        <v>2.7072618802715565</v>
      </c>
      <c r="M37" s="39">
        <f>'simulated 11'!P11</f>
        <v>2.7193173905744015</v>
      </c>
      <c r="N37" s="48">
        <f t="shared" si="7"/>
        <v>-1.2055510302845018E-2</v>
      </c>
      <c r="P37" s="25" t="s">
        <v>30</v>
      </c>
      <c r="Q37" s="37">
        <f>'simulated 12'!O11</f>
        <v>2.5820835022294353</v>
      </c>
      <c r="R37" s="39">
        <f>'simulated 12'!P11</f>
        <v>2.7193173905744015</v>
      </c>
      <c r="S37" s="48">
        <f t="shared" si="8"/>
        <v>-0.13723388834496619</v>
      </c>
    </row>
    <row r="39" spans="1:32" ht="15.4">
      <c r="V39" s="31" t="s">
        <v>63</v>
      </c>
      <c r="W39" s="31" t="s">
        <v>64</v>
      </c>
      <c r="X39" s="31" t="s">
        <v>62</v>
      </c>
      <c r="Y39" s="51" t="s">
        <v>16</v>
      </c>
      <c r="Z39" s="31" t="s">
        <v>65</v>
      </c>
      <c r="AA39" s="31" t="s">
        <v>20</v>
      </c>
      <c r="AB39" s="31" t="s">
        <v>22</v>
      </c>
      <c r="AC39" s="53" t="s">
        <v>24</v>
      </c>
      <c r="AD39" s="31" t="s">
        <v>66</v>
      </c>
      <c r="AE39" s="31" t="s">
        <v>28</v>
      </c>
      <c r="AF39" s="31" t="s">
        <v>30</v>
      </c>
    </row>
    <row r="40" spans="1:32" ht="15.75" customHeight="1" thickBot="1">
      <c r="A40" s="31" t="s">
        <v>99</v>
      </c>
      <c r="B40" s="31" t="s">
        <v>56</v>
      </c>
      <c r="C40" s="31" t="s">
        <v>57</v>
      </c>
      <c r="F40" s="31" t="s">
        <v>100</v>
      </c>
      <c r="G40" s="31" t="s">
        <v>56</v>
      </c>
      <c r="H40" s="31" t="s">
        <v>57</v>
      </c>
      <c r="I40" s="50" t="s">
        <v>58</v>
      </c>
      <c r="K40" s="31" t="s">
        <v>101</v>
      </c>
      <c r="L40" s="31" t="s">
        <v>56</v>
      </c>
      <c r="M40" s="31" t="s">
        <v>57</v>
      </c>
      <c r="N40" s="50" t="s">
        <v>58</v>
      </c>
      <c r="P40" s="31" t="s">
        <v>102</v>
      </c>
      <c r="Q40" s="31" t="s">
        <v>56</v>
      </c>
      <c r="R40" s="31" t="s">
        <v>57</v>
      </c>
      <c r="S40" s="50" t="s">
        <v>58</v>
      </c>
      <c r="U40" s="31" t="s">
        <v>55</v>
      </c>
      <c r="V40" s="46">
        <f>AVERAGE('Simulation Demand'!$B$4:$B$248)-20</f>
        <v>-0.39999999999999858</v>
      </c>
      <c r="W40" s="47">
        <f>STDEVP('Simulation Demand'!$B$4:$B$248)-8</f>
        <v>-0.45130096355291549</v>
      </c>
      <c r="X40" s="46">
        <f>$D$3</f>
        <v>10.416326530612238</v>
      </c>
      <c r="Y40" s="46">
        <f>D4</f>
        <v>0</v>
      </c>
      <c r="Z40" s="46">
        <f>$D$5</f>
        <v>18749.387755102041</v>
      </c>
      <c r="AA40" s="46">
        <f>$D$6</f>
        <v>2188.669595875137</v>
      </c>
      <c r="AB40" s="46">
        <f>D7</f>
        <v>20938.057350977149</v>
      </c>
      <c r="AC40" s="46">
        <f>D8</f>
        <v>1.9185066662724939</v>
      </c>
      <c r="AD40" s="46">
        <f>$D$9</f>
        <v>-5.4814476179214089E-2</v>
      </c>
      <c r="AE40" s="46">
        <f>D10</f>
        <v>-7.7622105441443878E-4</v>
      </c>
      <c r="AF40" s="46">
        <f>$D$11</f>
        <v>0.10867094761802054</v>
      </c>
    </row>
    <row r="41" spans="1:32" ht="15.75" customHeight="1" thickBot="1">
      <c r="A41" s="60" t="s">
        <v>12</v>
      </c>
      <c r="B41" s="61"/>
      <c r="C41" s="62"/>
      <c r="F41" s="60" t="s">
        <v>12</v>
      </c>
      <c r="G41" s="61"/>
      <c r="H41" s="62"/>
      <c r="K41" s="60" t="s">
        <v>12</v>
      </c>
      <c r="L41" s="61"/>
      <c r="M41" s="62"/>
      <c r="P41" s="60" t="s">
        <v>12</v>
      </c>
      <c r="Q41" s="61"/>
      <c r="R41" s="62"/>
      <c r="U41" s="31" t="s">
        <v>67</v>
      </c>
      <c r="V41" s="46">
        <f>AVERAGE('Simulation Demand'!$C$4:$C$248)-20</f>
        <v>-0.21224489795918444</v>
      </c>
      <c r="W41" s="47">
        <f>STDEVP('Simulation Demand'!$C$4:$C$248)-8</f>
        <v>0.15186550962194012</v>
      </c>
      <c r="X41" s="46">
        <f>$I$3</f>
        <v>11.200000000000003</v>
      </c>
      <c r="Y41" s="46">
        <f>I4</f>
        <v>0</v>
      </c>
      <c r="Z41" s="46">
        <f>$I$5</f>
        <v>20160</v>
      </c>
      <c r="AA41" s="46">
        <f>$I$6</f>
        <v>-73411.330404124863</v>
      </c>
      <c r="AB41" s="46">
        <f>I7</f>
        <v>-53251.330404124863</v>
      </c>
      <c r="AC41" s="46">
        <f>I8</f>
        <v>-4.0814933337275061</v>
      </c>
      <c r="AD41" s="46">
        <f>$I$9</f>
        <v>0.11661409524935729</v>
      </c>
      <c r="AE41" s="46">
        <f>I10</f>
        <v>1.2410494326827948E-2</v>
      </c>
      <c r="AF41" s="46">
        <f>$I$11</f>
        <v>-1.7374692057559136</v>
      </c>
    </row>
    <row r="42" spans="1:32" ht="15.4">
      <c r="A42" s="22" t="s">
        <v>14</v>
      </c>
      <c r="B42" s="36">
        <f>'simulated 13'!O3</f>
        <v>98.551020408163268</v>
      </c>
      <c r="C42" s="38">
        <f>'simulated 13'!P3</f>
        <v>90</v>
      </c>
      <c r="D42" s="48">
        <f t="shared" ref="D42" si="18">B42-C42</f>
        <v>8.5510204081632679</v>
      </c>
      <c r="F42" s="22" t="s">
        <v>14</v>
      </c>
      <c r="G42" s="36">
        <f>'simulated 14'!O3</f>
        <v>100.14285714285714</v>
      </c>
      <c r="H42" s="38">
        <f>'simulated 14'!P3</f>
        <v>90</v>
      </c>
      <c r="I42" s="48">
        <f t="shared" ref="I42" si="19">G42-H42</f>
        <v>10.142857142857139</v>
      </c>
      <c r="K42" s="22" t="s">
        <v>14</v>
      </c>
      <c r="L42" s="36">
        <f>'simulated 15'!O3</f>
        <v>100.95918367346938</v>
      </c>
      <c r="M42" s="38">
        <f>'simulated 15'!P3</f>
        <v>90</v>
      </c>
      <c r="N42" s="48">
        <f t="shared" ref="N42" si="20">L42-M42</f>
        <v>10.959183673469383</v>
      </c>
      <c r="P42" s="22" t="s">
        <v>14</v>
      </c>
      <c r="Q42" s="36">
        <f>'simulated 16'!O3</f>
        <v>95.89387755102041</v>
      </c>
      <c r="R42" s="38">
        <f>'simulated 16'!P3</f>
        <v>90</v>
      </c>
      <c r="S42" s="48">
        <f t="shared" ref="S42" si="21">Q42-R42</f>
        <v>5.8938775510204096</v>
      </c>
      <c r="U42" s="31" t="s">
        <v>68</v>
      </c>
      <c r="V42" s="46">
        <f>AVERAGE('Simulation Demand'!$D$4:$D$248)-20</f>
        <v>-2.857142857142847E-2</v>
      </c>
      <c r="W42" s="47">
        <f>STDEVP('Simulation Demand'!$D$4:$D$248)-8</f>
        <v>-0.34019236134323716</v>
      </c>
      <c r="X42" s="46">
        <f>$N$3</f>
        <v>9.2408163265306058</v>
      </c>
      <c r="Y42" s="46">
        <f>N4</f>
        <v>0</v>
      </c>
      <c r="Z42" s="46">
        <f>$N$5</f>
        <v>16633.469387755089</v>
      </c>
      <c r="AA42" s="46">
        <f>$N$6</f>
        <v>-29011.330404124863</v>
      </c>
      <c r="AB42" s="46">
        <f>N7</f>
        <v>-12377.861016369774</v>
      </c>
      <c r="AC42" s="46">
        <f>N8</f>
        <v>0.91850666627249389</v>
      </c>
      <c r="AD42" s="46">
        <f>$N$9</f>
        <v>-2.6243047607785508E-2</v>
      </c>
      <c r="AE42" s="46">
        <f>N10</f>
        <v>4.9131704068210436E-3</v>
      </c>
      <c r="AF42" s="46">
        <f>$N$11</f>
        <v>-0.68784385695494699</v>
      </c>
    </row>
    <row r="43" spans="1:32" ht="15.4">
      <c r="A43" s="22" t="s">
        <v>16</v>
      </c>
      <c r="B43" s="36">
        <f>'simulated 13'!O4</f>
        <v>126000</v>
      </c>
      <c r="C43" s="38">
        <f>'simulated 13'!P4</f>
        <v>126000</v>
      </c>
      <c r="D43" s="48">
        <f t="shared" si="5"/>
        <v>0</v>
      </c>
      <c r="F43" s="22" t="s">
        <v>16</v>
      </c>
      <c r="G43" s="36">
        <f>'simulated 14'!O4</f>
        <v>126000</v>
      </c>
      <c r="H43" s="38">
        <f>'simulated 14'!P4</f>
        <v>126000</v>
      </c>
      <c r="I43" s="48">
        <f t="shared" si="6"/>
        <v>0</v>
      </c>
      <c r="K43" s="22" t="s">
        <v>16</v>
      </c>
      <c r="L43" s="36">
        <f>'simulated 15'!O4</f>
        <v>126000</v>
      </c>
      <c r="M43" s="38">
        <f>'simulated 15'!P4</f>
        <v>126000</v>
      </c>
      <c r="N43" s="48">
        <f t="shared" si="7"/>
        <v>0</v>
      </c>
      <c r="P43" s="22" t="s">
        <v>16</v>
      </c>
      <c r="Q43" s="36">
        <f>'simulated 16'!O4</f>
        <v>126000</v>
      </c>
      <c r="R43" s="38">
        <f>'simulated 16'!P4</f>
        <v>126000</v>
      </c>
      <c r="S43" s="48">
        <f t="shared" si="8"/>
        <v>0</v>
      </c>
      <c r="U43" s="31" t="s">
        <v>69</v>
      </c>
      <c r="V43" s="46">
        <f>AVERAGE('Simulation Demand'!$E$4:$E$248)-20</f>
        <v>0.51428571428571601</v>
      </c>
      <c r="W43" s="47">
        <f>STDEVP('Simulation Demand'!$E$4:$E$248)-8</f>
        <v>7.2427245423341446E-2</v>
      </c>
      <c r="X43" s="46">
        <f>$S$3</f>
        <v>5.8938775510204096</v>
      </c>
      <c r="Y43" s="46">
        <f>S4</f>
        <v>0</v>
      </c>
      <c r="Z43" s="46">
        <f>$S$5</f>
        <v>10608.979591836745</v>
      </c>
      <c r="AA43" s="46">
        <f>$S$6</f>
        <v>77788.669595875137</v>
      </c>
      <c r="AB43" s="46">
        <f>S7</f>
        <v>88397.649187711882</v>
      </c>
      <c r="AC43" s="46">
        <f>S8</f>
        <v>4.9185066662724939</v>
      </c>
      <c r="AD43" s="46">
        <f>$S$9</f>
        <v>-0.14052876189349983</v>
      </c>
      <c r="AE43" s="46">
        <f>S10</f>
        <v>-1.2410765156860126E-2</v>
      </c>
      <c r="AF43" s="46">
        <f>$S$11</f>
        <v>1.7375071219604168</v>
      </c>
    </row>
    <row r="44" spans="1:32" ht="15.4">
      <c r="A44" s="22" t="s">
        <v>18</v>
      </c>
      <c r="B44" s="36">
        <f>'simulated 13'!O5</f>
        <v>177391.83673469388</v>
      </c>
      <c r="C44" s="38">
        <f>'simulated 13'!P5</f>
        <v>162000</v>
      </c>
      <c r="D44" s="49">
        <f t="shared" si="5"/>
        <v>15391.836734693876</v>
      </c>
      <c r="F44" s="22" t="s">
        <v>18</v>
      </c>
      <c r="G44" s="36">
        <f>'simulated 14'!O5</f>
        <v>180257.14285714284</v>
      </c>
      <c r="H44" s="38">
        <f>'simulated 14'!P5</f>
        <v>162000</v>
      </c>
      <c r="I44" s="49">
        <f t="shared" si="6"/>
        <v>18257.142857142841</v>
      </c>
      <c r="K44" s="22" t="s">
        <v>18</v>
      </c>
      <c r="L44" s="36">
        <f>'simulated 15'!O5</f>
        <v>181726.53061224488</v>
      </c>
      <c r="M44" s="38">
        <f>'simulated 15'!P5</f>
        <v>162000</v>
      </c>
      <c r="N44" s="49">
        <f t="shared" si="7"/>
        <v>19726.530612244882</v>
      </c>
      <c r="P44" s="22" t="s">
        <v>18</v>
      </c>
      <c r="Q44" s="36">
        <f>'simulated 16'!O5</f>
        <v>172608.97959183675</v>
      </c>
      <c r="R44" s="38">
        <f>'simulated 16'!P5</f>
        <v>162000</v>
      </c>
      <c r="S44" s="49">
        <f t="shared" si="8"/>
        <v>10608.979591836745</v>
      </c>
      <c r="U44" s="31" t="s">
        <v>70</v>
      </c>
      <c r="V44" s="46">
        <f>AVERAGE('Simulation Demand'!$F$4:$F$248)-20</f>
        <v>0.46122448979591724</v>
      </c>
      <c r="W44" s="47">
        <f>STDEVP('Simulation Demand'!$F$4:$F$248)-8</f>
        <v>-0.32048002333132075</v>
      </c>
      <c r="X44" s="46">
        <f>$D$16</f>
        <v>9.477551020408157</v>
      </c>
      <c r="Y44" s="46">
        <f>D17</f>
        <v>0</v>
      </c>
      <c r="Z44" s="46">
        <f>$D$18</f>
        <v>17059.591836734675</v>
      </c>
      <c r="AA44" s="46">
        <f>$D$19</f>
        <v>-43411.330404124863</v>
      </c>
      <c r="AB44" s="46">
        <f>D20</f>
        <v>-26351.738567390188</v>
      </c>
      <c r="AC44" s="46">
        <f>D21</f>
        <v>-3.0814933337275061</v>
      </c>
      <c r="AD44" s="46">
        <f>$D$22</f>
        <v>8.8042666677928705E-2</v>
      </c>
      <c r="AE44" s="46">
        <f>D23</f>
        <v>7.6542960858190234E-3</v>
      </c>
      <c r="AF44" s="46">
        <f>$D$24</f>
        <v>-1.0716014520146642</v>
      </c>
    </row>
    <row r="45" spans="1:32" ht="15.4">
      <c r="A45" s="24" t="s">
        <v>20</v>
      </c>
      <c r="B45" s="36">
        <f>'simulated 13'!O6</f>
        <v>243600</v>
      </c>
      <c r="C45" s="38">
        <f>'simulated 13'!P6</f>
        <v>114211.33040412486</v>
      </c>
      <c r="D45" s="48">
        <f t="shared" si="5"/>
        <v>129388.66959587514</v>
      </c>
      <c r="F45" s="24" t="s">
        <v>20</v>
      </c>
      <c r="G45" s="36">
        <f>'simulated 14'!O6</f>
        <v>92400</v>
      </c>
      <c r="H45" s="38">
        <f>'simulated 14'!P6</f>
        <v>114211.33040412486</v>
      </c>
      <c r="I45" s="48">
        <f t="shared" si="6"/>
        <v>-21811.330404124863</v>
      </c>
      <c r="K45" s="24" t="s">
        <v>20</v>
      </c>
      <c r="L45" s="36">
        <f>'simulated 15'!O6</f>
        <v>106800</v>
      </c>
      <c r="M45" s="38">
        <f>'simulated 15'!P6</f>
        <v>114211.33040412486</v>
      </c>
      <c r="N45" s="48">
        <f t="shared" si="7"/>
        <v>-7411.330404124863</v>
      </c>
      <c r="P45" s="24" t="s">
        <v>20</v>
      </c>
      <c r="Q45" s="36">
        <f>'simulated 16'!O6</f>
        <v>193200</v>
      </c>
      <c r="R45" s="38">
        <f>'simulated 16'!P6</f>
        <v>114211.33040412486</v>
      </c>
      <c r="S45" s="48">
        <f t="shared" si="8"/>
        <v>78988.669595875137</v>
      </c>
      <c r="U45" s="31" t="s">
        <v>71</v>
      </c>
      <c r="V45" s="46">
        <f>AVERAGE('Simulation Demand'!$G$4:$G$248)-20</f>
        <v>-0.13877551020408063</v>
      </c>
      <c r="W45" s="47">
        <f>STDEVP('Simulation Demand'!$G$4:$G$248)-8</f>
        <v>0.38883651601707392</v>
      </c>
      <c r="X45" s="46">
        <f>$I$16</f>
        <v>10.412244897959184</v>
      </c>
      <c r="Y45" s="46">
        <f>I17</f>
        <v>0</v>
      </c>
      <c r="Z45" s="46">
        <f>$I$18</f>
        <v>18742.040816326538</v>
      </c>
      <c r="AA45" s="46">
        <f>$I$19</f>
        <v>-19411.330404124863</v>
      </c>
      <c r="AB45" s="46">
        <f>I20</f>
        <v>-669.28958779835375</v>
      </c>
      <c r="AC45" s="46">
        <f>I21</f>
        <v>0.91850666627249389</v>
      </c>
      <c r="AD45" s="46">
        <f>$I$22</f>
        <v>-2.6243047607785508E-2</v>
      </c>
      <c r="AE45" s="46">
        <f>I23</f>
        <v>3.1885949482342024E-3</v>
      </c>
      <c r="AF45" s="46">
        <f>$I$24</f>
        <v>-0.44640329275278923</v>
      </c>
    </row>
    <row r="46" spans="1:32" ht="15.4">
      <c r="A46" s="22" t="s">
        <v>22</v>
      </c>
      <c r="B46" s="36">
        <f>'simulated 13'!O7</f>
        <v>546991.83673469385</v>
      </c>
      <c r="C46" s="38">
        <f>'simulated 13'!P7</f>
        <v>402211.33040412486</v>
      </c>
      <c r="D46" s="48">
        <f t="shared" si="5"/>
        <v>144780.50633056898</v>
      </c>
      <c r="F46" s="22" t="s">
        <v>22</v>
      </c>
      <c r="G46" s="36">
        <f>'simulated 14'!O7</f>
        <v>398657.14285714284</v>
      </c>
      <c r="H46" s="38">
        <f>'simulated 14'!P7</f>
        <v>402211.33040412486</v>
      </c>
      <c r="I46" s="48">
        <f t="shared" si="6"/>
        <v>-3554.1875469820225</v>
      </c>
      <c r="K46" s="22" t="s">
        <v>22</v>
      </c>
      <c r="L46" s="36">
        <f>'simulated 15'!O7</f>
        <v>414526.53061224485</v>
      </c>
      <c r="M46" s="38">
        <f>'simulated 15'!P7</f>
        <v>402211.33040412486</v>
      </c>
      <c r="N46" s="48">
        <f t="shared" si="7"/>
        <v>12315.20020811999</v>
      </c>
      <c r="P46" s="22" t="s">
        <v>22</v>
      </c>
      <c r="Q46" s="36">
        <f>'simulated 16'!O7</f>
        <v>491808.97959183675</v>
      </c>
      <c r="R46" s="38">
        <f>'simulated 16'!P7</f>
        <v>402211.33040412486</v>
      </c>
      <c r="S46" s="48">
        <f t="shared" si="8"/>
        <v>89597.649187711882</v>
      </c>
      <c r="U46" s="31" t="s">
        <v>72</v>
      </c>
      <c r="V46" s="46">
        <f>AVERAGE('Simulation Demand'!$H$4:$H$248)-20</f>
        <v>0.72244897959183518</v>
      </c>
      <c r="W46" s="47">
        <f>STDEVP('Simulation Demand'!$H$4:$H$248)-8</f>
        <v>0.2430246406879526</v>
      </c>
      <c r="X46" s="46">
        <f>$N$16</f>
        <v>5.1346938775510154</v>
      </c>
      <c r="Y46" s="46">
        <f>N17</f>
        <v>0</v>
      </c>
      <c r="Z46" s="46">
        <f>$N$18</f>
        <v>9242.4489795918344</v>
      </c>
      <c r="AA46" s="46">
        <f>$N$19</f>
        <v>125788.66959587514</v>
      </c>
      <c r="AB46" s="46">
        <f>N20</f>
        <v>135031.11857546697</v>
      </c>
      <c r="AC46" s="46">
        <f>N21</f>
        <v>1.9185066662724939</v>
      </c>
      <c r="AD46" s="46">
        <f>$N$22</f>
        <v>-5.4814476179214089E-2</v>
      </c>
      <c r="AE46" s="46">
        <f>N23</f>
        <v>-1.996964687815328E-2</v>
      </c>
      <c r="AF46" s="46">
        <f>$N$24</f>
        <v>2.7957505629414587</v>
      </c>
    </row>
    <row r="47" spans="1:32" ht="15.4">
      <c r="A47" s="22" t="s">
        <v>24</v>
      </c>
      <c r="B47" s="36">
        <f>'simulated 13'!O8</f>
        <v>9</v>
      </c>
      <c r="C47" s="38">
        <f>'simulated 13'!P8</f>
        <v>7.0814933337275061</v>
      </c>
      <c r="D47" s="48">
        <f t="shared" si="5"/>
        <v>1.9185066662724939</v>
      </c>
      <c r="F47" s="22" t="s">
        <v>24</v>
      </c>
      <c r="G47" s="36">
        <f>'simulated 14'!O8</f>
        <v>6</v>
      </c>
      <c r="H47" s="38">
        <f>'simulated 14'!P8</f>
        <v>7.0814933337275061</v>
      </c>
      <c r="I47" s="48">
        <f t="shared" si="6"/>
        <v>-1.0814933337275061</v>
      </c>
      <c r="K47" s="22" t="s">
        <v>24</v>
      </c>
      <c r="L47" s="36">
        <f>'simulated 15'!O8</f>
        <v>6</v>
      </c>
      <c r="M47" s="38">
        <f>'simulated 15'!P8</f>
        <v>7.0814933337275061</v>
      </c>
      <c r="N47" s="48">
        <f t="shared" si="7"/>
        <v>-1.0814933337275061</v>
      </c>
      <c r="P47" s="22" t="s">
        <v>24</v>
      </c>
      <c r="Q47" s="36">
        <f>'simulated 16'!O8</f>
        <v>6</v>
      </c>
      <c r="R47" s="38">
        <f>'simulated 16'!P8</f>
        <v>7.0814933337275061</v>
      </c>
      <c r="S47" s="48">
        <f t="shared" si="8"/>
        <v>-1.0814933337275061</v>
      </c>
      <c r="U47" s="31" t="s">
        <v>73</v>
      </c>
      <c r="V47" s="46">
        <f>AVERAGE('Simulation Demand'!$I$4:$I$248)-20</f>
        <v>0.64489795918367321</v>
      </c>
      <c r="W47" s="47">
        <f>STDEVP('Simulation Demand'!$I$4:$I$248)-8</f>
        <v>0.22889536129477683</v>
      </c>
      <c r="X47" s="46">
        <f>$S$16</f>
        <v>6.4816326530612258</v>
      </c>
      <c r="Y47" s="46">
        <f>S17</f>
        <v>0</v>
      </c>
      <c r="Z47" s="46">
        <f>$S$18</f>
        <v>11666.938775510207</v>
      </c>
      <c r="AA47" s="46">
        <f>$S$19</f>
        <v>18988.669595875137</v>
      </c>
      <c r="AB47" s="46">
        <f>S20</f>
        <v>30655.608371385315</v>
      </c>
      <c r="AC47" s="46">
        <f>S21</f>
        <v>1.9185066662724939</v>
      </c>
      <c r="AD47" s="46">
        <f>$S$22</f>
        <v>-5.4814476179214089E-2</v>
      </c>
      <c r="AE47" s="46">
        <f>S23</f>
        <v>-2.5217373305014279E-3</v>
      </c>
      <c r="AF47" s="46">
        <f>$S$24</f>
        <v>0.35304322627019902</v>
      </c>
    </row>
    <row r="48" spans="1:32" ht="15.4">
      <c r="A48" s="22" t="s">
        <v>26</v>
      </c>
      <c r="B48" s="36">
        <f>'simulated 13'!O9</f>
        <v>0.74285714285714288</v>
      </c>
      <c r="C48" s="38">
        <f>'simulated 13'!P9</f>
        <v>0.79767161903635697</v>
      </c>
      <c r="D48" s="48">
        <f t="shared" si="5"/>
        <v>-5.4814476179214089E-2</v>
      </c>
      <c r="F48" s="22" t="s">
        <v>26</v>
      </c>
      <c r="G48" s="36">
        <f>'simulated 14'!O9</f>
        <v>0.82857142857142851</v>
      </c>
      <c r="H48" s="38">
        <f>'simulated 14'!P9</f>
        <v>0.79767161903635697</v>
      </c>
      <c r="I48" s="48">
        <f t="shared" si="6"/>
        <v>3.0899809535071543E-2</v>
      </c>
      <c r="K48" s="22" t="s">
        <v>26</v>
      </c>
      <c r="L48" s="36">
        <f>'simulated 15'!O9</f>
        <v>0.82857142857142851</v>
      </c>
      <c r="M48" s="38">
        <f>'simulated 15'!P9</f>
        <v>0.79767161903635697</v>
      </c>
      <c r="N48" s="48">
        <f t="shared" si="7"/>
        <v>3.0899809535071543E-2</v>
      </c>
      <c r="P48" s="22" t="s">
        <v>26</v>
      </c>
      <c r="Q48" s="36">
        <f>'simulated 16'!O9</f>
        <v>0.82857142857142851</v>
      </c>
      <c r="R48" s="38">
        <f>'simulated 16'!P9</f>
        <v>0.79767161903635697</v>
      </c>
      <c r="S48" s="48">
        <f t="shared" si="8"/>
        <v>3.0899809535071543E-2</v>
      </c>
      <c r="U48" s="31" t="s">
        <v>74</v>
      </c>
      <c r="V48" s="46">
        <f>AVERAGE('Simulation Demand'!$J$4:$J$248)-20</f>
        <v>0.14285714285714235</v>
      </c>
      <c r="W48" s="47">
        <f>STDEVP('Simulation Demand'!$J$4:$J$248)-8</f>
        <v>0.17162836918576652</v>
      </c>
      <c r="X48" s="46">
        <f>$D$29</f>
        <v>7.914285714285711</v>
      </c>
      <c r="Y48" s="46">
        <f>D30</f>
        <v>0</v>
      </c>
      <c r="Z48" s="46">
        <f>$D$31</f>
        <v>14245.71428571429</v>
      </c>
      <c r="AA48" s="46">
        <f>$D$32</f>
        <v>-15811.330404124863</v>
      </c>
      <c r="AB48" s="46">
        <f>D33</f>
        <v>-1565.616118410544</v>
      </c>
      <c r="AC48" s="46">
        <f>D34</f>
        <v>-1.0814933337275061</v>
      </c>
      <c r="AD48" s="46">
        <f>$D$35</f>
        <v>3.0899809535071543E-2</v>
      </c>
      <c r="AE48" s="46">
        <f>D36</f>
        <v>2.8076875415902203E-3</v>
      </c>
      <c r="AF48" s="46">
        <f>$D$37</f>
        <v>-0.39307625582263173</v>
      </c>
    </row>
    <row r="49" spans="1:32" ht="15.4">
      <c r="A49" s="22" t="s">
        <v>28</v>
      </c>
      <c r="B49" s="36">
        <f>'simulated 13'!O10</f>
        <v>0.95925331192292251</v>
      </c>
      <c r="C49" s="38">
        <f>'simulated 13'!P10</f>
        <v>0.98057630435304</v>
      </c>
      <c r="D49" s="48">
        <f t="shared" si="5"/>
        <v>-2.1322992430117482E-2</v>
      </c>
      <c r="F49" s="22" t="s">
        <v>28</v>
      </c>
      <c r="G49" s="36">
        <f>'simulated 14'!O10</f>
        <v>0.98422777550184348</v>
      </c>
      <c r="H49" s="38">
        <f>'simulated 14'!P10</f>
        <v>0.98057630435304</v>
      </c>
      <c r="I49" s="48">
        <f t="shared" si="6"/>
        <v>3.6514711488034868E-3</v>
      </c>
      <c r="K49" s="22" t="s">
        <v>28</v>
      </c>
      <c r="L49" s="36">
        <f>'simulated 15'!O10</f>
        <v>0.98172859782385546</v>
      </c>
      <c r="M49" s="38">
        <f>'simulated 15'!P10</f>
        <v>0.98057630435304</v>
      </c>
      <c r="N49" s="48">
        <f t="shared" si="7"/>
        <v>1.1522934708154686E-3</v>
      </c>
      <c r="P49" s="22" t="s">
        <v>28</v>
      </c>
      <c r="Q49" s="36">
        <f>'simulated 16'!O10</f>
        <v>0.96843756126249758</v>
      </c>
      <c r="R49" s="38">
        <f>'simulated 16'!P10</f>
        <v>0.98057630435304</v>
      </c>
      <c r="S49" s="48">
        <f t="shared" si="8"/>
        <v>-1.2138743090542414E-2</v>
      </c>
      <c r="U49" s="31" t="s">
        <v>75</v>
      </c>
      <c r="V49" s="46">
        <f>AVERAGE('Simulation Demand'!$K$4:$K$248)-20</f>
        <v>7.346938775510381E-2</v>
      </c>
      <c r="W49" s="47">
        <f>STDEVP('Simulation Demand'!$K$4:$K$248)-8</f>
        <v>-0.56300544821037235</v>
      </c>
      <c r="X49" s="46">
        <f>$I$29</f>
        <v>11.118367346938768</v>
      </c>
      <c r="Y49" s="46">
        <f>I30</f>
        <v>0</v>
      </c>
      <c r="Z49" s="46">
        <f>$I$31</f>
        <v>20013.061224489793</v>
      </c>
      <c r="AA49" s="46">
        <f>$I$32</f>
        <v>52588.669595875137</v>
      </c>
      <c r="AB49" s="46">
        <f>I33</f>
        <v>72601.730820364959</v>
      </c>
      <c r="AC49" s="46">
        <f>I34</f>
        <v>2.9185066662724939</v>
      </c>
      <c r="AD49" s="46">
        <f>$I$35</f>
        <v>-8.338590475064267E-2</v>
      </c>
      <c r="AE49" s="46">
        <f>I36</f>
        <v>-8.8398261098516784E-3</v>
      </c>
      <c r="AF49" s="46">
        <f>$I$37</f>
        <v>1.2375756553792341</v>
      </c>
    </row>
    <row r="50" spans="1:32" thickBot="1">
      <c r="A50" s="25" t="s">
        <v>30</v>
      </c>
      <c r="B50" s="37">
        <f>'simulated 13'!O11</f>
        <v>5.7045363307908481</v>
      </c>
      <c r="C50" s="39">
        <f>'simulated 13'!P11</f>
        <v>2.7193173905744015</v>
      </c>
      <c r="D50" s="48">
        <f t="shared" si="5"/>
        <v>2.9852189402164466</v>
      </c>
      <c r="F50" s="25" t="s">
        <v>30</v>
      </c>
      <c r="G50" s="37">
        <f>'simulated 14'!O11</f>
        <v>2.2081114297419124</v>
      </c>
      <c r="H50" s="39">
        <f>'simulated 14'!P11</f>
        <v>2.7193173905744015</v>
      </c>
      <c r="I50" s="48">
        <f t="shared" si="6"/>
        <v>-0.51120596083248904</v>
      </c>
      <c r="K50" s="25" t="s">
        <v>30</v>
      </c>
      <c r="L50" s="37">
        <f>'simulated 15'!O11</f>
        <v>2.557996304660235</v>
      </c>
      <c r="M50" s="39">
        <f>'simulated 15'!P11</f>
        <v>2.7193173905744015</v>
      </c>
      <c r="N50" s="48">
        <f t="shared" si="7"/>
        <v>-0.1613210859141665</v>
      </c>
      <c r="P50" s="25" t="s">
        <v>30</v>
      </c>
      <c r="Q50" s="37">
        <f>'simulated 16'!O11</f>
        <v>4.4187414232503386</v>
      </c>
      <c r="R50" s="39">
        <f>'simulated 16'!P11</f>
        <v>2.7193173905744015</v>
      </c>
      <c r="S50" s="48">
        <f t="shared" si="8"/>
        <v>1.6994240326759371</v>
      </c>
      <c r="U50" s="31" t="s">
        <v>80</v>
      </c>
      <c r="V50" s="46">
        <f>AVERAGE('Simulation Demand'!$L$4:$L$248)-20</f>
        <v>-0.15918367346938922</v>
      </c>
      <c r="W50" s="47">
        <f>STDEVP('Simulation Demand'!$L$4:$L$248)-8</f>
        <v>-0.19450956273316233</v>
      </c>
      <c r="X50" s="46">
        <f>$N$29</f>
        <v>10.204081632653057</v>
      </c>
      <c r="Y50" s="46">
        <f>N30</f>
        <v>0</v>
      </c>
      <c r="Z50" s="46">
        <f>$N$31</f>
        <v>18367.346938775503</v>
      </c>
      <c r="AA50" s="46">
        <f>$N$32</f>
        <v>-1411.330404124863</v>
      </c>
      <c r="AB50" s="46">
        <f>N33</f>
        <v>16956.01653465064</v>
      </c>
      <c r="AC50" s="46">
        <f>N34</f>
        <v>-8.1493333727506112E-2</v>
      </c>
      <c r="AD50" s="46">
        <f>$N$35</f>
        <v>2.328380963643073E-3</v>
      </c>
      <c r="AE50" s="46">
        <f>N36</f>
        <v>8.6110787877458073E-5</v>
      </c>
      <c r="AF50" s="46">
        <f>$N$37</f>
        <v>-1.2055510302845018E-2</v>
      </c>
    </row>
    <row r="51" spans="1:32" ht="15.4">
      <c r="U51" s="31" t="s">
        <v>81</v>
      </c>
      <c r="V51" s="46">
        <f>AVERAGE('Simulation Demand'!$M$4:$M$248)-20</f>
        <v>0.13877551020408063</v>
      </c>
      <c r="W51" s="47">
        <f>STDEVP('Simulation Demand'!$M$4:$M$248)-8</f>
        <v>-5.3936507223404817E-2</v>
      </c>
      <c r="X51" s="46">
        <f>$S$29</f>
        <v>9.4489795918367321</v>
      </c>
      <c r="Y51" s="46">
        <f>S30</f>
        <v>0</v>
      </c>
      <c r="Z51" s="46">
        <f>$S$31</f>
        <v>17008.163265306124</v>
      </c>
      <c r="AA51" s="46">
        <f>$S$32</f>
        <v>-5011.330404124863</v>
      </c>
      <c r="AB51" s="46">
        <f>S33</f>
        <v>11996.83286118129</v>
      </c>
      <c r="AC51" s="46">
        <f>S34</f>
        <v>0.91850666627249389</v>
      </c>
      <c r="AD51" s="46">
        <f>$S$35</f>
        <v>-2.6243047607785508E-2</v>
      </c>
      <c r="AE51" s="46">
        <f>S36</f>
        <v>9.8024205960689503E-4</v>
      </c>
      <c r="AF51" s="46">
        <f>$S$37</f>
        <v>-0.13723388834496619</v>
      </c>
    </row>
    <row r="52" spans="1:32" ht="15.4">
      <c r="U52" s="31" t="s">
        <v>82</v>
      </c>
      <c r="V52" s="46">
        <f>AVERAGE('Simulation Demand'!$N$4:$N$248)-20</f>
        <v>0.33469387755102176</v>
      </c>
      <c r="W52" s="47">
        <f>STDEVP('Simulation Demand'!$N$4:$N$248)-8</f>
        <v>-5.0528164883565374E-2</v>
      </c>
      <c r="X52" s="46">
        <f>$D$42</f>
        <v>8.5510204081632679</v>
      </c>
      <c r="Y52" s="46">
        <f>D43</f>
        <v>0</v>
      </c>
      <c r="Z52" s="46">
        <f>$D$44</f>
        <v>15391.836734693876</v>
      </c>
      <c r="AA52" s="46">
        <f>$D$45</f>
        <v>129388.66959587514</v>
      </c>
      <c r="AB52" s="46">
        <f>D46</f>
        <v>144780.50633056898</v>
      </c>
      <c r="AC52" s="46">
        <f>D47</f>
        <v>1.9185066662724939</v>
      </c>
      <c r="AD52" s="46">
        <f>$D$48</f>
        <v>-5.4814476179214089E-2</v>
      </c>
      <c r="AE52" s="46">
        <f>D49</f>
        <v>-2.1322992430117482E-2</v>
      </c>
      <c r="AF52" s="46">
        <f>$D$50</f>
        <v>2.9852189402164466</v>
      </c>
    </row>
    <row r="53" spans="1:32" thickBot="1">
      <c r="A53" s="31" t="s">
        <v>103</v>
      </c>
      <c r="B53" s="31" t="s">
        <v>56</v>
      </c>
      <c r="C53" s="31" t="s">
        <v>57</v>
      </c>
      <c r="D53" s="50" t="s">
        <v>58</v>
      </c>
      <c r="F53" s="31" t="s">
        <v>104</v>
      </c>
      <c r="G53" s="31" t="s">
        <v>56</v>
      </c>
      <c r="H53" s="31" t="s">
        <v>57</v>
      </c>
      <c r="I53" s="50" t="s">
        <v>58</v>
      </c>
      <c r="K53" s="31" t="s">
        <v>105</v>
      </c>
      <c r="L53" s="31" t="s">
        <v>56</v>
      </c>
      <c r="M53" s="31" t="s">
        <v>57</v>
      </c>
      <c r="N53" s="50" t="s">
        <v>58</v>
      </c>
      <c r="P53" s="31" t="s">
        <v>106</v>
      </c>
      <c r="Q53" s="31" t="s">
        <v>56</v>
      </c>
      <c r="R53" s="31" t="s">
        <v>57</v>
      </c>
      <c r="S53" s="50" t="s">
        <v>58</v>
      </c>
      <c r="U53" s="31" t="s">
        <v>83</v>
      </c>
      <c r="V53" s="46">
        <f>AVERAGE('Simulation Demand'!$O$4:$O$248)-20</f>
        <v>-7.346938775510381E-2</v>
      </c>
      <c r="W53" s="47">
        <f>STDEVP('Simulation Demand'!$O$4:$O$248)-8</f>
        <v>0.31342105249106567</v>
      </c>
      <c r="X53" s="46">
        <f>$I$42</f>
        <v>10.142857142857139</v>
      </c>
      <c r="Y53" s="46">
        <f>I43</f>
        <v>0</v>
      </c>
      <c r="Z53" s="46">
        <f>$I$44</f>
        <v>18257.142857142841</v>
      </c>
      <c r="AA53" s="46">
        <f>$I$45</f>
        <v>-21811.330404124863</v>
      </c>
      <c r="AB53" s="46">
        <f>I46</f>
        <v>-3554.1875469820225</v>
      </c>
      <c r="AC53" s="46">
        <f>I47</f>
        <v>-1.0814933337275061</v>
      </c>
      <c r="AD53" s="46">
        <f>$I$48</f>
        <v>3.0899809535071543E-2</v>
      </c>
      <c r="AE53" s="46">
        <f>I49</f>
        <v>3.6514711488034868E-3</v>
      </c>
      <c r="AF53" s="46">
        <f>$I$50</f>
        <v>-0.51120596083248904</v>
      </c>
    </row>
    <row r="54" spans="1:32" thickBot="1">
      <c r="A54" s="60" t="s">
        <v>107</v>
      </c>
      <c r="B54" s="61"/>
      <c r="C54" s="62"/>
      <c r="F54" s="60" t="s">
        <v>12</v>
      </c>
      <c r="G54" s="61"/>
      <c r="H54" s="62"/>
      <c r="K54" s="60" t="s">
        <v>12</v>
      </c>
      <c r="L54" s="61"/>
      <c r="M54" s="62"/>
      <c r="P54" s="60" t="s">
        <v>12</v>
      </c>
      <c r="Q54" s="61"/>
      <c r="R54" s="62"/>
      <c r="U54" s="31" t="s">
        <v>84</v>
      </c>
      <c r="V54" s="46">
        <f>AVERAGE('Simulation Demand'!$P$4:$P$248)-20</f>
        <v>-0.1183673469387756</v>
      </c>
      <c r="W54" s="47">
        <f>STDEVP('Simulation Demand'!$P$4:$P$248)-8</f>
        <v>-0.17289707544439903</v>
      </c>
      <c r="X54" s="46">
        <f>$N$42</f>
        <v>10.959183673469383</v>
      </c>
      <c r="Y54" s="46">
        <f>N43</f>
        <v>0</v>
      </c>
      <c r="Z54" s="46">
        <f>$N$44</f>
        <v>19726.530612244882</v>
      </c>
      <c r="AA54" s="46">
        <f>$N$45</f>
        <v>-7411.330404124863</v>
      </c>
      <c r="AB54" s="46">
        <f>N46</f>
        <v>12315.20020811999</v>
      </c>
      <c r="AC54" s="46">
        <f>N47</f>
        <v>-1.0814933337275061</v>
      </c>
      <c r="AD54" s="46">
        <f>$N$48</f>
        <v>3.0899809535071543E-2</v>
      </c>
      <c r="AE54" s="46">
        <f>N49</f>
        <v>1.1522934708154686E-3</v>
      </c>
      <c r="AF54" s="46">
        <f>$N$50</f>
        <v>-0.1613210859141665</v>
      </c>
    </row>
    <row r="55" spans="1:32" ht="15.4">
      <c r="A55" s="22" t="s">
        <v>14</v>
      </c>
      <c r="B55" s="36">
        <f>'simulated 17'!O3</f>
        <v>100.70612244897958</v>
      </c>
      <c r="C55" s="38">
        <f>'simulated 17'!P3</f>
        <v>90</v>
      </c>
      <c r="D55" s="48">
        <f t="shared" ref="D55" si="22">B55-C55</f>
        <v>10.706122448979585</v>
      </c>
      <c r="F55" s="22" t="s">
        <v>14</v>
      </c>
      <c r="G55" s="36">
        <f>'simulated 18'!O3</f>
        <v>101.93061224489796</v>
      </c>
      <c r="H55" s="38">
        <f>'simulated 18'!P3</f>
        <v>90</v>
      </c>
      <c r="I55" s="48">
        <f t="shared" ref="I55" si="23">G55-H55</f>
        <v>11.930612244897958</v>
      </c>
      <c r="K55" s="22" t="s">
        <v>14</v>
      </c>
      <c r="L55" s="36">
        <f>'simulated 19'!O3</f>
        <v>101.81224489795919</v>
      </c>
      <c r="M55" s="38">
        <f>'simulated 19'!P3</f>
        <v>90</v>
      </c>
      <c r="N55" s="48">
        <f t="shared" ref="N55" si="24">L55-M55</f>
        <v>11.812244897959189</v>
      </c>
      <c r="P55" s="22" t="s">
        <v>14</v>
      </c>
      <c r="Q55" s="36">
        <f>'simulated 20'!O3</f>
        <v>96.967346938775506</v>
      </c>
      <c r="R55" s="38">
        <f>'simulated 20'!P3</f>
        <v>90</v>
      </c>
      <c r="S55" s="48">
        <f t="shared" ref="S55" si="25">Q55-R55</f>
        <v>6.9673469387755063</v>
      </c>
      <c r="U55" s="31" t="s">
        <v>85</v>
      </c>
      <c r="V55" s="46">
        <f>AVERAGE('Simulation Demand'!$Q$4:$Q$248)-20</f>
        <v>0.82040816326530575</v>
      </c>
      <c r="W55" s="47">
        <f>STDEVP('Simulation Demand'!$Q$4:$Q$248)-8</f>
        <v>-0.12389354473752423</v>
      </c>
      <c r="X55" s="46">
        <f>$S$42</f>
        <v>5.8938775510204096</v>
      </c>
      <c r="Y55" s="46">
        <f>S43</f>
        <v>0</v>
      </c>
      <c r="Z55" s="46">
        <f>$S$44</f>
        <v>10608.979591836745</v>
      </c>
      <c r="AA55" s="46">
        <f>$S$45</f>
        <v>78988.669595875137</v>
      </c>
      <c r="AB55" s="46">
        <f>S46</f>
        <v>89597.649187711882</v>
      </c>
      <c r="AC55" s="46">
        <f>S47</f>
        <v>-1.0814933337275061</v>
      </c>
      <c r="AD55" s="46">
        <f>$S$48</f>
        <v>3.0899809535071543E-2</v>
      </c>
      <c r="AE55" s="46">
        <f>S49</f>
        <v>-1.2138743090542414E-2</v>
      </c>
      <c r="AF55" s="46">
        <f>$S$50</f>
        <v>1.6994240326759371</v>
      </c>
    </row>
    <row r="56" spans="1:32" ht="15.4">
      <c r="A56" s="22" t="s">
        <v>16</v>
      </c>
      <c r="B56" s="36">
        <f>'simulated 17'!O4</f>
        <v>126000</v>
      </c>
      <c r="C56" s="38">
        <f>'simulated 17'!P4</f>
        <v>126000</v>
      </c>
      <c r="D56" s="48">
        <f t="shared" si="5"/>
        <v>0</v>
      </c>
      <c r="F56" s="22" t="s">
        <v>16</v>
      </c>
      <c r="G56" s="36">
        <f>'simulated 18'!O4</f>
        <v>126000</v>
      </c>
      <c r="H56" s="38">
        <f>'simulated 18'!P4</f>
        <v>126000</v>
      </c>
      <c r="I56" s="48">
        <f t="shared" si="6"/>
        <v>0</v>
      </c>
      <c r="K56" s="22" t="s">
        <v>16</v>
      </c>
      <c r="L56" s="36">
        <f>'simulated 19'!O4</f>
        <v>126000</v>
      </c>
      <c r="M56" s="38">
        <f>'simulated 19'!P4</f>
        <v>126000</v>
      </c>
      <c r="N56" s="48">
        <f t="shared" si="7"/>
        <v>0</v>
      </c>
      <c r="P56" s="22" t="s">
        <v>16</v>
      </c>
      <c r="Q56" s="36">
        <f>'simulated 20'!O4</f>
        <v>126000</v>
      </c>
      <c r="R56" s="38">
        <f>'simulated 20'!P4</f>
        <v>126000</v>
      </c>
      <c r="S56" s="48">
        <f t="shared" si="8"/>
        <v>0</v>
      </c>
      <c r="U56" s="31" t="s">
        <v>86</v>
      </c>
      <c r="V56" s="46">
        <f>AVERAGE('Simulation Demand'!$R$4:$R$248)-20</f>
        <v>-0.45714285714285552</v>
      </c>
      <c r="W56" s="47">
        <f>STDEVP('Simulation Demand'!$R$4:$R$248)-8</f>
        <v>-0.35032346955714999</v>
      </c>
      <c r="X56" s="46">
        <f>$D$55</f>
        <v>10.706122448979585</v>
      </c>
      <c r="Y56" s="46">
        <f>D56</f>
        <v>0</v>
      </c>
      <c r="Z56" s="46">
        <f>$D$57</f>
        <v>19271.020408163255</v>
      </c>
      <c r="AA56" s="46">
        <f>$D$58</f>
        <v>-31411.330404124863</v>
      </c>
      <c r="AB56" s="46">
        <f>D59</f>
        <v>-12140.309995961608</v>
      </c>
      <c r="AC56" s="46">
        <f>D60</f>
        <v>-2.0814933337275061</v>
      </c>
      <c r="AD56" s="46">
        <f>$D$61</f>
        <v>5.9471238106500235E-2</v>
      </c>
      <c r="AE56" s="46">
        <f>D62</f>
        <v>5.0126680780376853E-3</v>
      </c>
      <c r="AF56" s="46">
        <f>$D$63</f>
        <v>-0.70177353092527683</v>
      </c>
    </row>
    <row r="57" spans="1:32" ht="15.4">
      <c r="A57" s="22" t="s">
        <v>18</v>
      </c>
      <c r="B57" s="36">
        <f>'simulated 17'!O5</f>
        <v>181271.02040816325</v>
      </c>
      <c r="C57" s="38">
        <f>'simulated 17'!P5</f>
        <v>162000</v>
      </c>
      <c r="D57" s="49">
        <f t="shared" si="5"/>
        <v>19271.020408163255</v>
      </c>
      <c r="F57" s="22" t="s">
        <v>18</v>
      </c>
      <c r="G57" s="36">
        <f>'simulated 18'!O5</f>
        <v>183475.10204081633</v>
      </c>
      <c r="H57" s="38">
        <f>'simulated 18'!P5</f>
        <v>162000</v>
      </c>
      <c r="I57" s="49">
        <f t="shared" si="6"/>
        <v>21475.102040816331</v>
      </c>
      <c r="K57" s="22" t="s">
        <v>18</v>
      </c>
      <c r="L57" s="36">
        <f>'simulated 19'!O5</f>
        <v>183262.04081632654</v>
      </c>
      <c r="M57" s="38">
        <f>'simulated 19'!P5</f>
        <v>162000</v>
      </c>
      <c r="N57" s="49">
        <f t="shared" si="7"/>
        <v>21262.040816326538</v>
      </c>
      <c r="P57" s="22" t="s">
        <v>18</v>
      </c>
      <c r="Q57" s="36">
        <f>'simulated 20'!O5</f>
        <v>174541.22448979592</v>
      </c>
      <c r="R57" s="38">
        <f>'simulated 20'!P5</f>
        <v>162000</v>
      </c>
      <c r="S57" s="49">
        <f t="shared" si="8"/>
        <v>12541.224489795917</v>
      </c>
      <c r="U57" s="31" t="s">
        <v>87</v>
      </c>
      <c r="V57" s="46">
        <f>AVERAGE('Simulation Demand'!$S$4:$S$248)-20</f>
        <v>-0.30204081632653157</v>
      </c>
      <c r="W57" s="47">
        <f>STDEVP('Simulation Demand'!$S$4:$S$248)-8</f>
        <v>0.29350593736014119</v>
      </c>
      <c r="X57" s="46">
        <f>$I$55</f>
        <v>11.930612244897958</v>
      </c>
      <c r="Y57" s="46">
        <f>I56</f>
        <v>0</v>
      </c>
      <c r="Z57" s="46">
        <f>$I$57</f>
        <v>21475.102040816331</v>
      </c>
      <c r="AA57" s="46">
        <f>$I$58</f>
        <v>-38611.330404124863</v>
      </c>
      <c r="AB57" s="46">
        <f>I59</f>
        <v>-17136.228363308532</v>
      </c>
      <c r="AC57" s="46">
        <f>I60</f>
        <v>-2.0814933337275061</v>
      </c>
      <c r="AD57" s="46">
        <f>$I$61</f>
        <v>5.9471238106500235E-2</v>
      </c>
      <c r="AE57" s="46">
        <f>I62</f>
        <v>6.3694063804867751E-3</v>
      </c>
      <c r="AF57" s="46">
        <f>$I$63</f>
        <v>-0.8917168932681494</v>
      </c>
    </row>
    <row r="58" spans="1:32" ht="15.4">
      <c r="A58" s="24" t="s">
        <v>20</v>
      </c>
      <c r="B58" s="36">
        <f>'simulated 17'!O6</f>
        <v>82800</v>
      </c>
      <c r="C58" s="38">
        <f>'simulated 17'!P6</f>
        <v>114211.33040412486</v>
      </c>
      <c r="D58" s="48">
        <f t="shared" si="5"/>
        <v>-31411.330404124863</v>
      </c>
      <c r="F58" s="24" t="s">
        <v>20</v>
      </c>
      <c r="G58" s="36">
        <f>'simulated 18'!O6</f>
        <v>75600</v>
      </c>
      <c r="H58" s="38">
        <f>'simulated 18'!P6</f>
        <v>114211.33040412486</v>
      </c>
      <c r="I58" s="48">
        <f t="shared" si="6"/>
        <v>-38611.330404124863</v>
      </c>
      <c r="K58" s="24" t="s">
        <v>20</v>
      </c>
      <c r="L58" s="36">
        <f>'simulated 19'!O6</f>
        <v>82800</v>
      </c>
      <c r="M58" s="38">
        <f>'simulated 19'!P6</f>
        <v>114211.33040412486</v>
      </c>
      <c r="N58" s="48">
        <f t="shared" si="7"/>
        <v>-31411.330404124863</v>
      </c>
      <c r="P58" s="24" t="s">
        <v>20</v>
      </c>
      <c r="Q58" s="36">
        <f>'simulated 20'!O6</f>
        <v>140400</v>
      </c>
      <c r="R58" s="38">
        <f>'simulated 20'!P6</f>
        <v>114211.33040412486</v>
      </c>
      <c r="S58" s="48">
        <f t="shared" si="8"/>
        <v>26188.669595875137</v>
      </c>
      <c r="U58" s="31" t="s">
        <v>88</v>
      </c>
      <c r="V58" s="46">
        <f>AVERAGE('Simulation Demand'!$T$4:$T$248)-20</f>
        <v>-0.39591836734694041</v>
      </c>
      <c r="W58" s="47">
        <f>STDEVP('Simulation Demand'!$T$4:$T$248)-8</f>
        <v>-0.33012893747325833</v>
      </c>
      <c r="X58" s="46">
        <f>$N$55</f>
        <v>11.812244897959189</v>
      </c>
      <c r="Y58" s="46">
        <f>N56</f>
        <v>0</v>
      </c>
      <c r="Z58" s="46">
        <f>$N$57</f>
        <v>21262.040816326538</v>
      </c>
      <c r="AA58" s="46">
        <f>$N$58</f>
        <v>-31411.330404124863</v>
      </c>
      <c r="AB58" s="46">
        <f>N59</f>
        <v>-10149.289587798354</v>
      </c>
      <c r="AC58" s="46">
        <f>N60</f>
        <v>-3.0814933337275061</v>
      </c>
      <c r="AD58" s="46">
        <f>$N$61</f>
        <v>8.8042666677928705E-2</v>
      </c>
      <c r="AE58" s="46">
        <f>N62</f>
        <v>5.0576744102329707E-3</v>
      </c>
      <c r="AF58" s="46">
        <f>$N$63</f>
        <v>-0.70807441743261679</v>
      </c>
    </row>
    <row r="59" spans="1:32" ht="15.4">
      <c r="A59" s="22" t="s">
        <v>22</v>
      </c>
      <c r="B59" s="36">
        <f>'simulated 17'!O7</f>
        <v>390071.02040816325</v>
      </c>
      <c r="C59" s="38">
        <f>'simulated 17'!P7</f>
        <v>402211.33040412486</v>
      </c>
      <c r="D59" s="48">
        <f t="shared" si="5"/>
        <v>-12140.309995961608</v>
      </c>
      <c r="F59" s="22" t="s">
        <v>22</v>
      </c>
      <c r="G59" s="36">
        <f>'simulated 18'!O7</f>
        <v>385075.10204081633</v>
      </c>
      <c r="H59" s="38">
        <f>'simulated 18'!P7</f>
        <v>402211.33040412486</v>
      </c>
      <c r="I59" s="48">
        <f t="shared" si="6"/>
        <v>-17136.228363308532</v>
      </c>
      <c r="K59" s="22" t="s">
        <v>22</v>
      </c>
      <c r="L59" s="36">
        <f>'simulated 19'!O7</f>
        <v>392062.04081632651</v>
      </c>
      <c r="M59" s="38">
        <f>'simulated 19'!P7</f>
        <v>402211.33040412486</v>
      </c>
      <c r="N59" s="48">
        <f t="shared" si="7"/>
        <v>-10149.289587798354</v>
      </c>
      <c r="P59" s="22" t="s">
        <v>22</v>
      </c>
      <c r="Q59" s="36">
        <f>'simulated 20'!O7</f>
        <v>440941.22448979592</v>
      </c>
      <c r="R59" s="38">
        <f>'simulated 20'!P7</f>
        <v>402211.33040412486</v>
      </c>
      <c r="S59" s="48">
        <f t="shared" si="8"/>
        <v>38729.894085671054</v>
      </c>
      <c r="U59" s="31" t="s">
        <v>89</v>
      </c>
      <c r="V59" s="46">
        <f>AVERAGE('Simulation Demand'!$U$4:$U$248)-20</f>
        <v>0.19183673469387585</v>
      </c>
      <c r="W59" s="47">
        <f>STDEVP('Simulation Demand'!$U$4:$U$248)-8</f>
        <v>-2.3508092085975818E-2</v>
      </c>
      <c r="X59" s="46">
        <f>$S$55</f>
        <v>6.9673469387755063</v>
      </c>
      <c r="Y59" s="46">
        <f>S56</f>
        <v>0</v>
      </c>
      <c r="Z59" s="46">
        <f>$S$57</f>
        <v>12541.224489795917</v>
      </c>
      <c r="AA59" s="46">
        <f>$S$58</f>
        <v>26188.669595875137</v>
      </c>
      <c r="AB59" s="46">
        <f>S59</f>
        <v>38729.894085671054</v>
      </c>
      <c r="AC59" s="46">
        <f>S60</f>
        <v>-1.0814933337275061</v>
      </c>
      <c r="AD59" s="46">
        <f>$S$61</f>
        <v>3.0899809535071543E-2</v>
      </c>
      <c r="AE59" s="46">
        <f>S62</f>
        <v>-4.2270017453990283E-3</v>
      </c>
      <c r="AF59" s="46">
        <f>$S$63</f>
        <v>0.59178024435586307</v>
      </c>
    </row>
    <row r="60" spans="1:32" ht="15.4">
      <c r="A60" s="22" t="s">
        <v>24</v>
      </c>
      <c r="B60" s="36">
        <f>'simulated 17'!O8</f>
        <v>5</v>
      </c>
      <c r="C60" s="38">
        <f>'simulated 17'!P8</f>
        <v>7.0814933337275061</v>
      </c>
      <c r="D60" s="48">
        <f t="shared" si="5"/>
        <v>-2.0814933337275061</v>
      </c>
      <c r="F60" s="22" t="s">
        <v>24</v>
      </c>
      <c r="G60" s="36">
        <f>'simulated 18'!O8</f>
        <v>5</v>
      </c>
      <c r="H60" s="38">
        <f>'simulated 18'!P8</f>
        <v>7.0814933337275061</v>
      </c>
      <c r="I60" s="48">
        <f t="shared" si="6"/>
        <v>-2.0814933337275061</v>
      </c>
      <c r="K60" s="22" t="s">
        <v>24</v>
      </c>
      <c r="L60" s="36">
        <f>'simulated 19'!O8</f>
        <v>4</v>
      </c>
      <c r="M60" s="38">
        <f>'simulated 19'!P8</f>
        <v>7.0814933337275061</v>
      </c>
      <c r="N60" s="48">
        <f t="shared" si="7"/>
        <v>-3.0814933337275061</v>
      </c>
      <c r="P60" s="22" t="s">
        <v>24</v>
      </c>
      <c r="Q60" s="36">
        <f>'simulated 20'!O8</f>
        <v>6</v>
      </c>
      <c r="R60" s="38">
        <f>'simulated 20'!P8</f>
        <v>7.0814933337275061</v>
      </c>
      <c r="S60" s="48">
        <f t="shared" si="8"/>
        <v>-1.0814933337275061</v>
      </c>
      <c r="U60" s="31" t="s">
        <v>90</v>
      </c>
      <c r="V60" s="46">
        <f>AVERAGE(V40:V59)</f>
        <v>8.795918367346918E-2</v>
      </c>
      <c r="W60" s="46">
        <f t="shared" ref="W60:AF60" si="26">AVERAGE(W40:W59)</f>
        <v>-5.5554975924711369E-2</v>
      </c>
      <c r="X60" s="46">
        <f t="shared" si="26"/>
        <v>9.1953061224489776</v>
      </c>
      <c r="Y60" s="46">
        <f t="shared" si="26"/>
        <v>0</v>
      </c>
      <c r="Z60" s="46">
        <f t="shared" si="26"/>
        <v>16551.551020408162</v>
      </c>
      <c r="AA60" s="46">
        <f t="shared" si="26"/>
        <v>9688.669595875137</v>
      </c>
      <c r="AB60" s="46">
        <f t="shared" si="26"/>
        <v>26240.220616283292</v>
      </c>
      <c r="AC60" s="46">
        <f t="shared" si="26"/>
        <v>-8.1493333727506112E-2</v>
      </c>
      <c r="AD60" s="46">
        <f t="shared" si="26"/>
        <v>2.3283809636430288E-3</v>
      </c>
      <c r="AE60" s="46">
        <f t="shared" si="26"/>
        <v>-1.4461412075343349E-3</v>
      </c>
      <c r="AF60" s="46">
        <f t="shared" si="26"/>
        <v>0.202459769054806</v>
      </c>
    </row>
    <row r="61" spans="1:32" ht="15.4">
      <c r="A61" s="22" t="s">
        <v>26</v>
      </c>
      <c r="B61" s="36">
        <f>'simulated 17'!O9</f>
        <v>0.85714285714285721</v>
      </c>
      <c r="C61" s="38">
        <f>'simulated 17'!P9</f>
        <v>0.79767161903635697</v>
      </c>
      <c r="D61" s="48">
        <f>B61-C61</f>
        <v>5.9471238106500235E-2</v>
      </c>
      <c r="F61" s="22" t="s">
        <v>26</v>
      </c>
      <c r="G61" s="36">
        <f>'simulated 18'!O9</f>
        <v>0.85714285714285721</v>
      </c>
      <c r="H61" s="38">
        <f>'simulated 18'!P9</f>
        <v>0.79767161903635697</v>
      </c>
      <c r="I61" s="48">
        <f t="shared" si="6"/>
        <v>5.9471238106500235E-2</v>
      </c>
      <c r="K61" s="22" t="s">
        <v>26</v>
      </c>
      <c r="L61" s="36">
        <f>'simulated 19'!O9</f>
        <v>0.88571428571428568</v>
      </c>
      <c r="M61" s="38">
        <f>'simulated 19'!P9</f>
        <v>0.79767161903635697</v>
      </c>
      <c r="N61" s="48">
        <f t="shared" si="7"/>
        <v>8.8042666677928705E-2</v>
      </c>
      <c r="P61" s="22" t="s">
        <v>26</v>
      </c>
      <c r="Q61" s="36">
        <f>'simulated 20'!O9</f>
        <v>0.82857142857142851</v>
      </c>
      <c r="R61" s="38">
        <f>'simulated 20'!P9</f>
        <v>0.79767161903635697</v>
      </c>
      <c r="S61" s="48">
        <f t="shared" si="8"/>
        <v>3.0899809535071543E-2</v>
      </c>
      <c r="U61" s="31" t="s">
        <v>91</v>
      </c>
      <c r="V61" s="31">
        <f>STDEV(V40:V59)</f>
        <v>0.38757636221854397</v>
      </c>
      <c r="W61" s="31">
        <f t="shared" ref="W61:AF61" si="27">STDEV(W40:W59)</f>
        <v>0.28125226566984396</v>
      </c>
      <c r="X61" s="31">
        <f t="shared" si="27"/>
        <v>2.1169221915539285</v>
      </c>
      <c r="Y61" s="31">
        <f t="shared" si="27"/>
        <v>0</v>
      </c>
      <c r="Z61" s="31">
        <f t="shared" si="27"/>
        <v>3810.459944797065</v>
      </c>
      <c r="AA61" s="31">
        <f t="shared" si="27"/>
        <v>55987.799422825381</v>
      </c>
      <c r="AB61" s="31">
        <f t="shared" si="27"/>
        <v>53430.172548950897</v>
      </c>
      <c r="AC61" s="31">
        <f t="shared" si="27"/>
        <v>2.2941573387056176</v>
      </c>
      <c r="AD61" s="31">
        <f t="shared" si="27"/>
        <v>6.5547352534446199E-2</v>
      </c>
      <c r="AE61" s="31">
        <f t="shared" si="27"/>
        <v>9.1124030780747687E-3</v>
      </c>
      <c r="AF61" s="31">
        <f t="shared" si="27"/>
        <v>1.2757364309304675</v>
      </c>
    </row>
    <row r="62" spans="1:32" ht="15.4">
      <c r="A62" s="22" t="s">
        <v>28</v>
      </c>
      <c r="B62" s="36">
        <f>'simulated 17'!O10</f>
        <v>0.98558897243107768</v>
      </c>
      <c r="C62" s="38">
        <f>'simulated 17'!P10</f>
        <v>0.98057630435304</v>
      </c>
      <c r="D62" s="48">
        <f t="shared" si="5"/>
        <v>5.0126680780376853E-3</v>
      </c>
      <c r="F62" s="22" t="s">
        <v>28</v>
      </c>
      <c r="G62" s="36">
        <f>'simulated 18'!O10</f>
        <v>0.98694571073352677</v>
      </c>
      <c r="H62" s="38">
        <f>'simulated 18'!P10</f>
        <v>0.98057630435304</v>
      </c>
      <c r="I62" s="48">
        <f t="shared" si="6"/>
        <v>6.3694063804867751E-3</v>
      </c>
      <c r="K62" s="22" t="s">
        <v>28</v>
      </c>
      <c r="L62" s="36">
        <f>'simulated 19'!O10</f>
        <v>0.98563397876327297</v>
      </c>
      <c r="M62" s="38">
        <f>'simulated 19'!P10</f>
        <v>0.98057630435304</v>
      </c>
      <c r="N62" s="48">
        <f t="shared" si="7"/>
        <v>5.0576744102329707E-3</v>
      </c>
      <c r="P62" s="22" t="s">
        <v>28</v>
      </c>
      <c r="Q62" s="36">
        <f>'simulated 20'!O10</f>
        <v>0.97634930260764097</v>
      </c>
      <c r="R62" s="38">
        <f>'simulated 20'!P10</f>
        <v>0.98057630435304</v>
      </c>
      <c r="S62" s="48">
        <f t="shared" si="8"/>
        <v>-4.2270017453990283E-3</v>
      </c>
      <c r="U62" s="31" t="s">
        <v>108</v>
      </c>
      <c r="V62" s="31">
        <f>V61/V60</f>
        <v>4.4063205913477264</v>
      </c>
      <c r="W62" s="31">
        <f t="shared" ref="W62:AF62" si="28">W61/W60</f>
        <v>-5.0625936018944495</v>
      </c>
      <c r="X62" s="31">
        <f t="shared" si="28"/>
        <v>0.23021769622065943</v>
      </c>
      <c r="Y62" s="31" t="e">
        <f t="shared" si="28"/>
        <v>#DIV/0!</v>
      </c>
      <c r="Z62" s="31">
        <f t="shared" si="28"/>
        <v>0.23021769622065902</v>
      </c>
      <c r="AA62" s="31">
        <f t="shared" si="28"/>
        <v>5.7786880715451048</v>
      </c>
      <c r="AB62" s="31">
        <f t="shared" si="28"/>
        <v>2.0361937245220783</v>
      </c>
      <c r="AC62" s="31">
        <f t="shared" si="28"/>
        <v>-28.151472442846941</v>
      </c>
      <c r="AD62" s="31">
        <f t="shared" si="28"/>
        <v>28.15147244284697</v>
      </c>
      <c r="AE62" s="31">
        <f t="shared" si="28"/>
        <v>-6.3011848570523625</v>
      </c>
      <c r="AF62" s="31">
        <f t="shared" si="28"/>
        <v>6.3011848570523892</v>
      </c>
    </row>
    <row r="63" spans="1:32" thickBot="1">
      <c r="A63" s="25" t="s">
        <v>30</v>
      </c>
      <c r="B63" s="37">
        <f>'simulated 17'!O11</f>
        <v>2.0175438596491246</v>
      </c>
      <c r="C63" s="39">
        <f>'simulated 17'!P11</f>
        <v>2.7193173905744015</v>
      </c>
      <c r="D63" s="48">
        <f t="shared" si="5"/>
        <v>-0.70177353092527683</v>
      </c>
      <c r="F63" s="25" t="s">
        <v>30</v>
      </c>
      <c r="G63" s="37">
        <f>'simulated 18'!O11</f>
        <v>1.8276004973062521</v>
      </c>
      <c r="H63" s="39">
        <f>'simulated 18'!P11</f>
        <v>2.7193173905744015</v>
      </c>
      <c r="I63" s="48">
        <f t="shared" si="6"/>
        <v>-0.8917168932681494</v>
      </c>
      <c r="K63" s="25" t="s">
        <v>30</v>
      </c>
      <c r="L63" s="37">
        <f>'simulated 19'!O11</f>
        <v>2.0112429731417847</v>
      </c>
      <c r="M63" s="39">
        <f>'simulated 19'!P11</f>
        <v>2.7193173905744015</v>
      </c>
      <c r="N63" s="48">
        <f t="shared" si="7"/>
        <v>-0.70807441743261679</v>
      </c>
      <c r="P63" s="25" t="s">
        <v>30</v>
      </c>
      <c r="Q63" s="37">
        <f>'simulated 20'!O11</f>
        <v>3.3110976349302645</v>
      </c>
      <c r="R63" s="39">
        <f>'simulated 20'!P11</f>
        <v>2.7193173905744015</v>
      </c>
      <c r="S63" s="48">
        <f t="shared" si="8"/>
        <v>0.59178024435586307</v>
      </c>
    </row>
  </sheetData>
  <mergeCells count="20">
    <mergeCell ref="P41:R41"/>
    <mergeCell ref="P54:R54"/>
    <mergeCell ref="K54:M54"/>
    <mergeCell ref="F54:H54"/>
    <mergeCell ref="A2:C2"/>
    <mergeCell ref="F2:H2"/>
    <mergeCell ref="K2:M2"/>
    <mergeCell ref="P2:R2"/>
    <mergeCell ref="A54:C54"/>
    <mergeCell ref="A15:C15"/>
    <mergeCell ref="F15:H15"/>
    <mergeCell ref="K15:M15"/>
    <mergeCell ref="P15:R15"/>
    <mergeCell ref="P28:R28"/>
    <mergeCell ref="K28:M28"/>
    <mergeCell ref="F28:H28"/>
    <mergeCell ref="A28:C28"/>
    <mergeCell ref="A41:C41"/>
    <mergeCell ref="F41:H41"/>
    <mergeCell ref="K41:M4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7C42-47B3-481F-B5D7-633947D5E283}">
  <sheetPr codeName="工作表24"/>
  <dimension ref="A1:T247"/>
  <sheetViews>
    <sheetView topLeftCell="J1" zoomScale="82" zoomScaleNormal="115"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5" width="14.33203125" customWidth="1"/>
    <col min="16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22</v>
      </c>
      <c r="C3" s="1">
        <v>0</v>
      </c>
      <c r="D3" s="27">
        <f>D2-B3</f>
        <v>118</v>
      </c>
      <c r="E3" s="1">
        <f>IF(D3&gt;0,D2-B3,0)</f>
        <v>118</v>
      </c>
      <c r="F3" s="1">
        <f>IF(D3&gt;=0,B3,E2)</f>
        <v>22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100.41632653061224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33</v>
      </c>
      <c r="C4" s="1">
        <v>0</v>
      </c>
      <c r="D4" s="27">
        <f t="shared" ref="D4:D67" si="0">D3-B4</f>
        <v>85</v>
      </c>
      <c r="E4" s="1">
        <f>IF(D4&gt;0,D3-B4,0)</f>
        <v>85</v>
      </c>
      <c r="F4" s="1">
        <f t="shared" ref="F4:F8" si="1">IF(D4&gt;=0,B4,E3)</f>
        <v>33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19.600000000000001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1</v>
      </c>
      <c r="C5" s="1">
        <v>0</v>
      </c>
      <c r="D5" s="27">
        <f t="shared" si="0"/>
        <v>84</v>
      </c>
      <c r="E5" s="1">
        <f t="shared" ref="E5:E7" si="4">IF(D5&gt;0,D4-B5,0)</f>
        <v>84</v>
      </c>
      <c r="F5" s="1">
        <f t="shared" si="1"/>
        <v>1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7.5641518653860302</v>
      </c>
      <c r="M5" s="29"/>
      <c r="N5" s="22" t="s">
        <v>18</v>
      </c>
      <c r="O5" s="41">
        <f>O3*L12*L11</f>
        <v>180749.38775510204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34</v>
      </c>
      <c r="C6" s="1">
        <v>0</v>
      </c>
      <c r="D6" s="27">
        <f>D5-B6</f>
        <v>50</v>
      </c>
      <c r="E6" s="1">
        <f>IF(D6&gt;0,D5-B6,0)</f>
        <v>50</v>
      </c>
      <c r="F6" s="1">
        <f t="shared" si="1"/>
        <v>34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116400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27</v>
      </c>
      <c r="C7" s="1">
        <v>0</v>
      </c>
      <c r="D7" s="27">
        <f t="shared" si="0"/>
        <v>23</v>
      </c>
      <c r="E7" s="1">
        <f t="shared" si="4"/>
        <v>23</v>
      </c>
      <c r="F7" s="1">
        <f t="shared" si="1"/>
        <v>27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423149.38775510201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31</v>
      </c>
      <c r="C8" s="1">
        <v>0</v>
      </c>
      <c r="D8" s="27">
        <f t="shared" si="0"/>
        <v>-8</v>
      </c>
      <c r="E8" s="1">
        <f>IF(D8&gt;0,D7-B8,0)</f>
        <v>0</v>
      </c>
      <c r="F8" s="1">
        <f t="shared" si="1"/>
        <v>23</v>
      </c>
      <c r="G8" s="1">
        <f t="shared" si="2"/>
        <v>8</v>
      </c>
      <c r="H8" s="1">
        <f t="shared" si="3"/>
        <v>1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9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18</v>
      </c>
      <c r="C9" s="3">
        <f>$L$3-D7</f>
        <v>177</v>
      </c>
      <c r="D9" s="27">
        <f>D8-B9+C9</f>
        <v>151</v>
      </c>
      <c r="E9" s="3">
        <f>IF(D9&gt;0,D8-B9+C9,0)</f>
        <v>151</v>
      </c>
      <c r="F9" s="1">
        <f>IF(E7-B8-B9&gt;=0,B9,E8)</f>
        <v>0</v>
      </c>
      <c r="G9" s="1">
        <f t="shared" si="2"/>
        <v>18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0.74285714285714288</v>
      </c>
      <c r="P9" s="52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9</v>
      </c>
      <c r="C10" s="1">
        <v>0</v>
      </c>
      <c r="D10" s="27">
        <f t="shared" ref="D10" si="5">D9-B10</f>
        <v>142</v>
      </c>
      <c r="E10" s="1">
        <f t="shared" ref="E10:E71" si="6">IF(D10&gt;0,D9-B10,0)</f>
        <v>142</v>
      </c>
      <c r="F10" s="1">
        <f t="shared" ref="F10:F71" si="7">IF(D10&gt;=0,B10,E9)</f>
        <v>9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0.97980008329862556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29</v>
      </c>
      <c r="C11" s="1">
        <v>0</v>
      </c>
      <c r="D11" s="27">
        <f t="shared" si="0"/>
        <v>113</v>
      </c>
      <c r="E11" s="1">
        <f t="shared" si="6"/>
        <v>113</v>
      </c>
      <c r="F11" s="1">
        <f t="shared" si="7"/>
        <v>29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2.827988338192422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22</v>
      </c>
      <c r="C12" s="1">
        <v>0</v>
      </c>
      <c r="D12" s="27">
        <f t="shared" si="0"/>
        <v>91</v>
      </c>
      <c r="E12" s="1">
        <f t="shared" si="6"/>
        <v>91</v>
      </c>
      <c r="F12" s="1">
        <f t="shared" si="7"/>
        <v>22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22</v>
      </c>
      <c r="C13" s="1">
        <v>0</v>
      </c>
      <c r="D13" s="27">
        <f t="shared" si="0"/>
        <v>69</v>
      </c>
      <c r="E13" s="1">
        <f t="shared" si="6"/>
        <v>69</v>
      </c>
      <c r="F13" s="1">
        <f t="shared" si="7"/>
        <v>22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32</v>
      </c>
      <c r="C14" s="1">
        <v>0</v>
      </c>
      <c r="D14" s="27">
        <f t="shared" si="0"/>
        <v>37</v>
      </c>
      <c r="E14" s="1">
        <f t="shared" si="6"/>
        <v>37</v>
      </c>
      <c r="F14" s="1">
        <f t="shared" si="7"/>
        <v>32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21</v>
      </c>
      <c r="C15" s="1">
        <v>0</v>
      </c>
      <c r="D15" s="27">
        <f t="shared" si="0"/>
        <v>16</v>
      </c>
      <c r="E15" s="1">
        <f t="shared" si="6"/>
        <v>16</v>
      </c>
      <c r="F15" s="1">
        <f t="shared" si="7"/>
        <v>21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18</v>
      </c>
      <c r="C16" s="3">
        <f t="shared" ref="C16" si="9">$L$3-D14</f>
        <v>163</v>
      </c>
      <c r="D16" s="27">
        <f t="shared" ref="D16" si="10">D15-B16+C16</f>
        <v>161</v>
      </c>
      <c r="E16" s="3">
        <f t="shared" ref="E16" si="11">IF(D16&gt;0,D15-B16+C16,0)</f>
        <v>161</v>
      </c>
      <c r="F16" s="1">
        <f t="shared" ref="F16" si="12">IF(E14-B15-B16&gt;=0,B16,E15)</f>
        <v>16</v>
      </c>
      <c r="G16" s="1">
        <f t="shared" si="2"/>
        <v>2</v>
      </c>
      <c r="H16" s="1">
        <f t="shared" si="3"/>
        <v>1</v>
      </c>
      <c r="I16" s="1">
        <f t="shared" si="8"/>
        <v>1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16</v>
      </c>
      <c r="C17" s="1">
        <v>0</v>
      </c>
      <c r="D17" s="27">
        <f t="shared" ref="D17" si="13">D16-B17</f>
        <v>145</v>
      </c>
      <c r="E17" s="1">
        <f t="shared" ref="E17:E18" si="14">IF(D17&gt;0,D16-B17,0)</f>
        <v>145</v>
      </c>
      <c r="F17" s="1">
        <f t="shared" ref="F17" si="15">IF(D17&gt;=0,B17,E16)</f>
        <v>16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22</v>
      </c>
      <c r="C18" s="1">
        <v>0</v>
      </c>
      <c r="D18" s="27">
        <f t="shared" si="0"/>
        <v>123</v>
      </c>
      <c r="E18" s="1">
        <f t="shared" si="14"/>
        <v>123</v>
      </c>
      <c r="F18" s="1">
        <f t="shared" si="7"/>
        <v>22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23</v>
      </c>
      <c r="C19" s="1">
        <v>0</v>
      </c>
      <c r="D19" s="27">
        <f t="shared" si="0"/>
        <v>100</v>
      </c>
      <c r="E19" s="1">
        <f t="shared" si="6"/>
        <v>100</v>
      </c>
      <c r="F19" s="1">
        <f t="shared" si="7"/>
        <v>23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15</v>
      </c>
      <c r="C20" s="1">
        <v>0</v>
      </c>
      <c r="D20" s="27">
        <f t="shared" si="0"/>
        <v>85</v>
      </c>
      <c r="E20" s="1">
        <f t="shared" si="6"/>
        <v>85</v>
      </c>
      <c r="F20" s="1">
        <f t="shared" si="7"/>
        <v>15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17</v>
      </c>
      <c r="C21" s="1">
        <v>0</v>
      </c>
      <c r="D21" s="27">
        <f t="shared" si="0"/>
        <v>68</v>
      </c>
      <c r="E21" s="1">
        <f t="shared" si="6"/>
        <v>68</v>
      </c>
      <c r="F21" s="1">
        <f t="shared" si="7"/>
        <v>17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28</v>
      </c>
      <c r="C22" s="1">
        <v>0</v>
      </c>
      <c r="D22" s="27">
        <f t="shared" si="0"/>
        <v>40</v>
      </c>
      <c r="E22" s="1">
        <f t="shared" si="6"/>
        <v>40</v>
      </c>
      <c r="F22" s="1">
        <f t="shared" si="7"/>
        <v>28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1</v>
      </c>
      <c r="C23" s="3">
        <f t="shared" ref="C23" si="16">$L$3-D21</f>
        <v>132</v>
      </c>
      <c r="D23" s="27">
        <f t="shared" ref="D23" si="17">D22-B23+C23</f>
        <v>171</v>
      </c>
      <c r="E23" s="3">
        <f t="shared" ref="E23" si="18">IF(D23&gt;0,D22-B23+C23,0)</f>
        <v>171</v>
      </c>
      <c r="F23" s="1">
        <f t="shared" ref="F23" si="19">IF(E21-B22-B23&gt;=0,B23,E22)</f>
        <v>1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16</v>
      </c>
      <c r="C24" s="1">
        <v>0</v>
      </c>
      <c r="D24" s="27">
        <f t="shared" ref="D24" si="20">D23-B24</f>
        <v>155</v>
      </c>
      <c r="E24" s="1">
        <f t="shared" ref="E24:E25" si="21">IF(D24&gt;0,D23-B24,0)</f>
        <v>155</v>
      </c>
      <c r="F24" s="1">
        <f t="shared" ref="F24" si="22">IF(D24&gt;=0,B24,E23)</f>
        <v>16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1</v>
      </c>
      <c r="C25" s="1">
        <v>0</v>
      </c>
      <c r="D25" s="27">
        <f t="shared" si="0"/>
        <v>154</v>
      </c>
      <c r="E25" s="1">
        <f t="shared" si="21"/>
        <v>154</v>
      </c>
      <c r="F25" s="1">
        <f t="shared" si="7"/>
        <v>1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7</v>
      </c>
      <c r="C26" s="1">
        <v>0</v>
      </c>
      <c r="D26" s="27">
        <f t="shared" si="0"/>
        <v>147</v>
      </c>
      <c r="E26" s="1">
        <f t="shared" si="6"/>
        <v>147</v>
      </c>
      <c r="F26" s="1">
        <f t="shared" si="7"/>
        <v>7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16</v>
      </c>
      <c r="C27" s="1">
        <v>0</v>
      </c>
      <c r="D27" s="27">
        <f t="shared" si="0"/>
        <v>131</v>
      </c>
      <c r="E27" s="1">
        <f t="shared" si="6"/>
        <v>131</v>
      </c>
      <c r="F27" s="1">
        <f t="shared" si="7"/>
        <v>16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12</v>
      </c>
      <c r="C28" s="1">
        <v>0</v>
      </c>
      <c r="D28" s="27">
        <f t="shared" si="0"/>
        <v>119</v>
      </c>
      <c r="E28" s="1">
        <f t="shared" si="6"/>
        <v>119</v>
      </c>
      <c r="F28" s="1">
        <f t="shared" si="7"/>
        <v>12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21</v>
      </c>
      <c r="C29" s="1">
        <v>0</v>
      </c>
      <c r="D29" s="27">
        <f t="shared" si="0"/>
        <v>98</v>
      </c>
      <c r="E29" s="1">
        <f t="shared" si="6"/>
        <v>98</v>
      </c>
      <c r="F29" s="1">
        <f t="shared" si="7"/>
        <v>21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16</v>
      </c>
      <c r="C30" s="3">
        <f t="shared" ref="C30" si="23">$L$3-D28</f>
        <v>81</v>
      </c>
      <c r="D30" s="27">
        <f t="shared" ref="D30" si="24">D29-B30+C30</f>
        <v>163</v>
      </c>
      <c r="E30" s="3">
        <f t="shared" ref="E30" si="25">IF(D30&gt;0,D29-B30+C30,0)</f>
        <v>163</v>
      </c>
      <c r="F30" s="1">
        <f t="shared" ref="F30" si="26">IF(E28-B29-B30&gt;=0,B30,E29)</f>
        <v>16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25</v>
      </c>
      <c r="C31" s="1">
        <v>0</v>
      </c>
      <c r="D31" s="27">
        <f t="shared" ref="D31" si="27">D30-B31</f>
        <v>138</v>
      </c>
      <c r="E31" s="1">
        <f t="shared" ref="E31:E32" si="28">IF(D31&gt;0,D30-B31,0)</f>
        <v>138</v>
      </c>
      <c r="F31" s="1">
        <f t="shared" ref="F31" si="29">IF(D31&gt;=0,B31,E30)</f>
        <v>25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24</v>
      </c>
      <c r="C32" s="1">
        <v>0</v>
      </c>
      <c r="D32" s="27">
        <f t="shared" si="0"/>
        <v>114</v>
      </c>
      <c r="E32" s="1">
        <f t="shared" si="28"/>
        <v>114</v>
      </c>
      <c r="F32" s="1">
        <f t="shared" si="7"/>
        <v>24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24</v>
      </c>
      <c r="C33" s="1">
        <v>0</v>
      </c>
      <c r="D33" s="27">
        <f t="shared" si="0"/>
        <v>90</v>
      </c>
      <c r="E33" s="1">
        <f t="shared" si="6"/>
        <v>90</v>
      </c>
      <c r="F33" s="1">
        <f t="shared" si="7"/>
        <v>24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17</v>
      </c>
      <c r="C34" s="1">
        <v>0</v>
      </c>
      <c r="D34" s="27">
        <f t="shared" si="0"/>
        <v>73</v>
      </c>
      <c r="E34" s="1">
        <f t="shared" si="6"/>
        <v>73</v>
      </c>
      <c r="F34" s="1">
        <f t="shared" si="7"/>
        <v>17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20</v>
      </c>
      <c r="C35" s="1">
        <v>0</v>
      </c>
      <c r="D35" s="27">
        <f t="shared" si="0"/>
        <v>53</v>
      </c>
      <c r="E35" s="1">
        <f t="shared" si="6"/>
        <v>53</v>
      </c>
      <c r="F35" s="1">
        <f t="shared" si="7"/>
        <v>20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13</v>
      </c>
      <c r="C36" s="1">
        <v>0</v>
      </c>
      <c r="D36" s="27">
        <f t="shared" si="0"/>
        <v>40</v>
      </c>
      <c r="E36" s="1">
        <f t="shared" si="6"/>
        <v>40</v>
      </c>
      <c r="F36" s="1">
        <f t="shared" si="7"/>
        <v>13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30</v>
      </c>
      <c r="C37" s="3">
        <f t="shared" ref="C37" si="30">$L$3-D35</f>
        <v>147</v>
      </c>
      <c r="D37" s="27">
        <f t="shared" ref="D37" si="31">D36-B37+C37</f>
        <v>157</v>
      </c>
      <c r="E37" s="3">
        <f t="shared" ref="E37" si="32">IF(D37&gt;0,D36-B37+C37,0)</f>
        <v>157</v>
      </c>
      <c r="F37" s="1">
        <f t="shared" ref="F37" si="33">IF(E35-B36-B37&gt;=0,B37,E36)</f>
        <v>30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24</v>
      </c>
      <c r="C38" s="1">
        <v>0</v>
      </c>
      <c r="D38" s="27">
        <f t="shared" ref="D38" si="34">D37-B38</f>
        <v>133</v>
      </c>
      <c r="E38" s="1">
        <f t="shared" ref="E38:E39" si="35">IF(D38&gt;0,D37-B38,0)</f>
        <v>133</v>
      </c>
      <c r="F38" s="1">
        <f t="shared" ref="F38" si="36">IF(D38&gt;=0,B38,E37)</f>
        <v>24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22</v>
      </c>
      <c r="C39" s="1">
        <v>0</v>
      </c>
      <c r="D39" s="27">
        <f t="shared" si="0"/>
        <v>111</v>
      </c>
      <c r="E39" s="1">
        <f t="shared" si="35"/>
        <v>111</v>
      </c>
      <c r="F39" s="1">
        <f t="shared" si="7"/>
        <v>22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10</v>
      </c>
      <c r="C40" s="1">
        <v>0</v>
      </c>
      <c r="D40" s="27">
        <f t="shared" si="0"/>
        <v>101</v>
      </c>
      <c r="E40" s="1">
        <f t="shared" si="6"/>
        <v>101</v>
      </c>
      <c r="F40" s="1">
        <f t="shared" si="7"/>
        <v>10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</v>
      </c>
      <c r="C41" s="1">
        <v>0</v>
      </c>
      <c r="D41" s="27">
        <f t="shared" si="0"/>
        <v>99</v>
      </c>
      <c r="E41" s="1">
        <f t="shared" si="6"/>
        <v>99</v>
      </c>
      <c r="F41" s="1">
        <f t="shared" si="7"/>
        <v>2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24</v>
      </c>
      <c r="C42" s="1">
        <v>0</v>
      </c>
      <c r="D42" s="27">
        <f t="shared" si="0"/>
        <v>75</v>
      </c>
      <c r="E42" s="1">
        <f t="shared" si="6"/>
        <v>75</v>
      </c>
      <c r="F42" s="1">
        <f t="shared" si="7"/>
        <v>24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16</v>
      </c>
      <c r="C43" s="1">
        <v>0</v>
      </c>
      <c r="D43" s="27">
        <f>D42-B43</f>
        <v>59</v>
      </c>
      <c r="E43" s="1">
        <f t="shared" si="6"/>
        <v>59</v>
      </c>
      <c r="F43" s="1">
        <f t="shared" si="7"/>
        <v>16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34</v>
      </c>
      <c r="C44" s="3">
        <f t="shared" ref="C44" si="37">$L$3-D42</f>
        <v>125</v>
      </c>
      <c r="D44" s="27">
        <f>D43-B44+C44</f>
        <v>150</v>
      </c>
      <c r="E44" s="3">
        <f t="shared" ref="E44" si="38">IF(D44&gt;0,D43-B44+C44,0)</f>
        <v>150</v>
      </c>
      <c r="F44" s="1">
        <f t="shared" ref="F44" si="39">IF(E42-B43-B44&gt;=0,B44,E43)</f>
        <v>34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14</v>
      </c>
      <c r="C45" s="1">
        <v>0</v>
      </c>
      <c r="D45" s="27">
        <f t="shared" ref="D45" si="40">D44-B45</f>
        <v>136</v>
      </c>
      <c r="E45" s="1">
        <f t="shared" ref="E45:E46" si="41">IF(D45&gt;0,D44-B45,0)</f>
        <v>136</v>
      </c>
      <c r="F45" s="1">
        <f t="shared" ref="F45" si="42">IF(D45&gt;=0,B45,E44)</f>
        <v>14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12</v>
      </c>
      <c r="C46" s="1">
        <v>0</v>
      </c>
      <c r="D46" s="27">
        <f t="shared" si="0"/>
        <v>124</v>
      </c>
      <c r="E46" s="1">
        <f t="shared" si="41"/>
        <v>124</v>
      </c>
      <c r="F46" s="1">
        <f t="shared" si="7"/>
        <v>12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24</v>
      </c>
      <c r="C47" s="1">
        <v>0</v>
      </c>
      <c r="D47" s="27">
        <f t="shared" si="0"/>
        <v>100</v>
      </c>
      <c r="E47" s="1">
        <f t="shared" si="6"/>
        <v>100</v>
      </c>
      <c r="F47" s="1">
        <f t="shared" si="7"/>
        <v>24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29</v>
      </c>
      <c r="C48" s="1">
        <v>0</v>
      </c>
      <c r="D48" s="27">
        <f t="shared" si="0"/>
        <v>71</v>
      </c>
      <c r="E48" s="1">
        <f t="shared" si="6"/>
        <v>71</v>
      </c>
      <c r="F48" s="1">
        <f t="shared" si="7"/>
        <v>29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16</v>
      </c>
      <c r="C49" s="1">
        <v>0</v>
      </c>
      <c r="D49" s="27">
        <f t="shared" si="0"/>
        <v>55</v>
      </c>
      <c r="E49" s="1">
        <f t="shared" si="6"/>
        <v>55</v>
      </c>
      <c r="F49" s="1">
        <f t="shared" si="7"/>
        <v>16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24</v>
      </c>
      <c r="C50" s="1">
        <v>0</v>
      </c>
      <c r="D50" s="27">
        <f t="shared" si="0"/>
        <v>31</v>
      </c>
      <c r="E50" s="1">
        <f t="shared" si="6"/>
        <v>31</v>
      </c>
      <c r="F50" s="1">
        <f t="shared" si="7"/>
        <v>24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22</v>
      </c>
      <c r="C51" s="3">
        <f t="shared" ref="C51" si="43">$L$3-D49</f>
        <v>145</v>
      </c>
      <c r="D51" s="27">
        <f t="shared" ref="D51" si="44">D50-B51+C51</f>
        <v>154</v>
      </c>
      <c r="E51" s="3">
        <f t="shared" ref="E51" si="45">IF(D51&gt;0,D50-B51+C51,0)</f>
        <v>154</v>
      </c>
      <c r="F51" s="1">
        <f t="shared" ref="F51" si="46">IF(E49-B50-B51&gt;=0,B51,E50)</f>
        <v>22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14</v>
      </c>
      <c r="C52" s="1">
        <v>0</v>
      </c>
      <c r="D52" s="27">
        <f t="shared" ref="D52" si="47">D51-B52</f>
        <v>140</v>
      </c>
      <c r="E52" s="1">
        <f t="shared" ref="E52:E53" si="48">IF(D52&gt;0,D51-B52,0)</f>
        <v>140</v>
      </c>
      <c r="F52" s="1">
        <f t="shared" ref="F52" si="49">IF(D52&gt;=0,B52,E51)</f>
        <v>14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</v>
      </c>
      <c r="C53" s="1">
        <v>0</v>
      </c>
      <c r="D53" s="27">
        <f t="shared" si="0"/>
        <v>138</v>
      </c>
      <c r="E53" s="1">
        <f t="shared" si="48"/>
        <v>138</v>
      </c>
      <c r="F53" s="1">
        <f t="shared" si="7"/>
        <v>2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14</v>
      </c>
      <c r="C54" s="1">
        <v>0</v>
      </c>
      <c r="D54" s="27">
        <f t="shared" si="0"/>
        <v>124</v>
      </c>
      <c r="E54" s="1">
        <f t="shared" si="6"/>
        <v>124</v>
      </c>
      <c r="F54" s="1">
        <f t="shared" si="7"/>
        <v>14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23</v>
      </c>
      <c r="C55" s="1">
        <v>0</v>
      </c>
      <c r="D55" s="27">
        <f t="shared" si="0"/>
        <v>101</v>
      </c>
      <c r="E55" s="1">
        <f t="shared" si="6"/>
        <v>101</v>
      </c>
      <c r="F55" s="1">
        <f t="shared" si="7"/>
        <v>23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23</v>
      </c>
      <c r="C56" s="1">
        <v>0</v>
      </c>
      <c r="D56" s="27">
        <f t="shared" si="0"/>
        <v>78</v>
      </c>
      <c r="E56" s="1">
        <f t="shared" si="6"/>
        <v>78</v>
      </c>
      <c r="F56" s="1">
        <f t="shared" si="7"/>
        <v>23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15</v>
      </c>
      <c r="C57" s="1">
        <v>0</v>
      </c>
      <c r="D57" s="27">
        <f t="shared" si="0"/>
        <v>63</v>
      </c>
      <c r="E57" s="1">
        <f t="shared" si="6"/>
        <v>63</v>
      </c>
      <c r="F57" s="1">
        <f t="shared" si="7"/>
        <v>15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24</v>
      </c>
      <c r="C58" s="3">
        <f t="shared" ref="C58" si="50">$L$3-D56</f>
        <v>122</v>
      </c>
      <c r="D58" s="27">
        <f t="shared" ref="D58" si="51">D57-B58+C58</f>
        <v>161</v>
      </c>
      <c r="E58" s="3">
        <f t="shared" ref="E58" si="52">IF(D58&gt;0,D57-B58+C58,0)</f>
        <v>161</v>
      </c>
      <c r="F58" s="1">
        <f t="shared" ref="F58" si="53">IF(E56-B57-B58&gt;=0,B58,E57)</f>
        <v>24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25</v>
      </c>
      <c r="C59" s="1">
        <v>0</v>
      </c>
      <c r="D59" s="27">
        <f t="shared" ref="D59" si="54">D58-B59</f>
        <v>136</v>
      </c>
      <c r="E59" s="1">
        <f t="shared" ref="E59:E60" si="55">IF(D59&gt;0,D58-B59,0)</f>
        <v>136</v>
      </c>
      <c r="F59" s="1">
        <f t="shared" ref="F59" si="56">IF(D59&gt;=0,B59,E58)</f>
        <v>25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23</v>
      </c>
      <c r="C60" s="1">
        <v>0</v>
      </c>
      <c r="D60" s="27">
        <f t="shared" si="0"/>
        <v>113</v>
      </c>
      <c r="E60" s="1">
        <f t="shared" si="55"/>
        <v>113</v>
      </c>
      <c r="F60" s="1">
        <f t="shared" si="7"/>
        <v>23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31</v>
      </c>
      <c r="C61" s="1">
        <v>0</v>
      </c>
      <c r="D61" s="27">
        <f t="shared" si="0"/>
        <v>82</v>
      </c>
      <c r="E61" s="1">
        <f t="shared" si="6"/>
        <v>82</v>
      </c>
      <c r="F61" s="1">
        <f t="shared" si="7"/>
        <v>31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19</v>
      </c>
      <c r="C62" s="1">
        <v>0</v>
      </c>
      <c r="D62" s="27">
        <f t="shared" si="0"/>
        <v>63</v>
      </c>
      <c r="E62" s="1">
        <f t="shared" si="6"/>
        <v>63</v>
      </c>
      <c r="F62" s="1">
        <f t="shared" si="7"/>
        <v>19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33</v>
      </c>
      <c r="C63" s="1">
        <v>0</v>
      </c>
      <c r="D63" s="27">
        <f t="shared" si="0"/>
        <v>30</v>
      </c>
      <c r="E63" s="1">
        <f t="shared" si="6"/>
        <v>30</v>
      </c>
      <c r="F63" s="1">
        <f t="shared" si="7"/>
        <v>33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25</v>
      </c>
      <c r="C64" s="1">
        <v>0</v>
      </c>
      <c r="D64" s="27">
        <f t="shared" si="0"/>
        <v>5</v>
      </c>
      <c r="E64" s="1">
        <f t="shared" si="6"/>
        <v>5</v>
      </c>
      <c r="F64" s="1">
        <f t="shared" si="7"/>
        <v>25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21</v>
      </c>
      <c r="C65" s="3">
        <f t="shared" ref="C65" si="57">$L$3-D63</f>
        <v>170</v>
      </c>
      <c r="D65" s="27">
        <f t="shared" ref="D65" si="58">D64-B65+C65</f>
        <v>154</v>
      </c>
      <c r="E65" s="3">
        <f t="shared" ref="E65" si="59">IF(D65&gt;0,D64-B65+C65,0)</f>
        <v>154</v>
      </c>
      <c r="F65" s="1">
        <f t="shared" ref="F65" si="60">IF(E63-B64-B65&gt;=0,B65,E64)</f>
        <v>5</v>
      </c>
      <c r="G65" s="1">
        <f t="shared" si="2"/>
        <v>16</v>
      </c>
      <c r="H65" s="1">
        <f t="shared" si="3"/>
        <v>1</v>
      </c>
      <c r="I65" s="1">
        <f t="shared" si="8"/>
        <v>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18</v>
      </c>
      <c r="C66" s="1">
        <v>0</v>
      </c>
      <c r="D66" s="27">
        <f t="shared" ref="D66" si="61">D65-B66</f>
        <v>136</v>
      </c>
      <c r="E66" s="1">
        <f t="shared" ref="E66:E67" si="62">IF(D66&gt;0,D65-B66,0)</f>
        <v>136</v>
      </c>
      <c r="F66" s="1">
        <f t="shared" ref="F66" si="63">IF(D66&gt;=0,B66,E65)</f>
        <v>18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18</v>
      </c>
      <c r="C67" s="1">
        <v>0</v>
      </c>
      <c r="D67" s="27">
        <f t="shared" si="0"/>
        <v>118</v>
      </c>
      <c r="E67" s="1">
        <f t="shared" si="62"/>
        <v>118</v>
      </c>
      <c r="F67" s="1">
        <f t="shared" si="7"/>
        <v>18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13</v>
      </c>
      <c r="C68" s="1">
        <v>0</v>
      </c>
      <c r="D68" s="27">
        <f t="shared" ref="D68:D131" si="64">D67-B68</f>
        <v>105</v>
      </c>
      <c r="E68" s="1">
        <f t="shared" si="6"/>
        <v>105</v>
      </c>
      <c r="F68" s="1">
        <f t="shared" si="7"/>
        <v>13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16</v>
      </c>
      <c r="C69" s="1">
        <v>0</v>
      </c>
      <c r="D69" s="27">
        <f t="shared" si="64"/>
        <v>89</v>
      </c>
      <c r="E69" s="1">
        <f t="shared" si="6"/>
        <v>89</v>
      </c>
      <c r="F69" s="1">
        <f t="shared" si="7"/>
        <v>16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17</v>
      </c>
      <c r="C70" s="1">
        <v>0</v>
      </c>
      <c r="D70" s="27">
        <f t="shared" si="64"/>
        <v>72</v>
      </c>
      <c r="E70" s="1">
        <f t="shared" si="6"/>
        <v>72</v>
      </c>
      <c r="F70" s="1">
        <f t="shared" si="7"/>
        <v>17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14</v>
      </c>
      <c r="C71" s="1">
        <v>0</v>
      </c>
      <c r="D71" s="27">
        <f t="shared" si="64"/>
        <v>58</v>
      </c>
      <c r="E71" s="1">
        <f t="shared" si="6"/>
        <v>58</v>
      </c>
      <c r="F71" s="1">
        <f t="shared" si="7"/>
        <v>14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15</v>
      </c>
      <c r="C72" s="3">
        <f t="shared" ref="C72" si="67">$L$3-D70</f>
        <v>128</v>
      </c>
      <c r="D72" s="27">
        <f t="shared" ref="D72" si="68">D71-B72+C72</f>
        <v>171</v>
      </c>
      <c r="E72" s="3">
        <f t="shared" ref="E72" si="69">IF(D72&gt;0,D71-B72+C72,0)</f>
        <v>171</v>
      </c>
      <c r="F72" s="1">
        <f t="shared" ref="F72" si="70">IF(E70-B71-B72&gt;=0,B72,E71)</f>
        <v>15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13</v>
      </c>
      <c r="C73" s="1">
        <v>0</v>
      </c>
      <c r="D73" s="27">
        <f t="shared" ref="D73" si="71">D72-B73</f>
        <v>158</v>
      </c>
      <c r="E73" s="1">
        <f t="shared" ref="E73:E134" si="72">IF(D73&gt;0,D72-B73,0)</f>
        <v>158</v>
      </c>
      <c r="F73" s="1">
        <f t="shared" ref="F73:F134" si="73">IF(D73&gt;=0,B73,E72)</f>
        <v>13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27</v>
      </c>
      <c r="C74" s="1">
        <v>0</v>
      </c>
      <c r="D74" s="27">
        <f t="shared" si="64"/>
        <v>131</v>
      </c>
      <c r="E74" s="1">
        <f t="shared" si="72"/>
        <v>131</v>
      </c>
      <c r="F74" s="1">
        <f t="shared" si="73"/>
        <v>27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12</v>
      </c>
      <c r="C75" s="1">
        <v>0</v>
      </c>
      <c r="D75" s="27">
        <f t="shared" si="64"/>
        <v>119</v>
      </c>
      <c r="E75" s="1">
        <f t="shared" si="72"/>
        <v>119</v>
      </c>
      <c r="F75" s="1">
        <f t="shared" si="73"/>
        <v>12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19</v>
      </c>
      <c r="C76" s="1">
        <v>0</v>
      </c>
      <c r="D76" s="27">
        <f t="shared" si="64"/>
        <v>100</v>
      </c>
      <c r="E76" s="1">
        <f t="shared" si="72"/>
        <v>100</v>
      </c>
      <c r="F76" s="1">
        <f t="shared" si="73"/>
        <v>19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12</v>
      </c>
      <c r="C77" s="1">
        <v>0</v>
      </c>
      <c r="D77" s="27">
        <f t="shared" si="64"/>
        <v>88</v>
      </c>
      <c r="E77" s="1">
        <f t="shared" si="72"/>
        <v>88</v>
      </c>
      <c r="F77" s="1">
        <f t="shared" si="73"/>
        <v>12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15</v>
      </c>
      <c r="C78" s="1">
        <v>0</v>
      </c>
      <c r="D78" s="27">
        <f t="shared" si="64"/>
        <v>73</v>
      </c>
      <c r="E78" s="1">
        <f t="shared" si="72"/>
        <v>73</v>
      </c>
      <c r="F78" s="1">
        <f t="shared" si="73"/>
        <v>15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18</v>
      </c>
      <c r="C79" s="3">
        <f t="shared" ref="C79" si="76">$L$3-D77</f>
        <v>112</v>
      </c>
      <c r="D79" s="27">
        <f t="shared" ref="D79" si="77">D78-B79+C79</f>
        <v>167</v>
      </c>
      <c r="E79" s="3">
        <f t="shared" ref="E79" si="78">IF(D79&gt;0,D78-B79+C79,0)</f>
        <v>167</v>
      </c>
      <c r="F79" s="1">
        <f t="shared" ref="F79" si="79">IF(E77-B78-B79&gt;=0,B79,E78)</f>
        <v>18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15</v>
      </c>
      <c r="C80" s="1">
        <v>0</v>
      </c>
      <c r="D80" s="27">
        <f t="shared" ref="D80" si="80">D79-B80</f>
        <v>152</v>
      </c>
      <c r="E80" s="1">
        <f t="shared" ref="E80:E81" si="81">IF(D80&gt;0,D79-B80,0)</f>
        <v>152</v>
      </c>
      <c r="F80" s="1">
        <f t="shared" ref="F80" si="82">IF(D80&gt;=0,B80,E79)</f>
        <v>15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25</v>
      </c>
      <c r="C81" s="1">
        <v>0</v>
      </c>
      <c r="D81" s="27">
        <f t="shared" si="64"/>
        <v>127</v>
      </c>
      <c r="E81" s="1">
        <f t="shared" si="81"/>
        <v>127</v>
      </c>
      <c r="F81" s="1">
        <f t="shared" si="73"/>
        <v>25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29</v>
      </c>
      <c r="C82" s="1">
        <v>0</v>
      </c>
      <c r="D82" s="27">
        <f t="shared" si="64"/>
        <v>98</v>
      </c>
      <c r="E82" s="1">
        <f t="shared" si="72"/>
        <v>98</v>
      </c>
      <c r="F82" s="1">
        <f t="shared" si="73"/>
        <v>29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19</v>
      </c>
      <c r="C83" s="1">
        <v>0</v>
      </c>
      <c r="D83" s="27">
        <f t="shared" si="64"/>
        <v>79</v>
      </c>
      <c r="E83" s="1">
        <f t="shared" si="72"/>
        <v>79</v>
      </c>
      <c r="F83" s="1">
        <f t="shared" si="73"/>
        <v>19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17</v>
      </c>
      <c r="C84" s="1">
        <v>0</v>
      </c>
      <c r="D84" s="27">
        <f t="shared" si="64"/>
        <v>62</v>
      </c>
      <c r="E84" s="1">
        <f t="shared" si="72"/>
        <v>62</v>
      </c>
      <c r="F84" s="1">
        <f t="shared" si="73"/>
        <v>17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23</v>
      </c>
      <c r="C85" s="1">
        <v>0</v>
      </c>
      <c r="D85" s="27">
        <f t="shared" si="64"/>
        <v>39</v>
      </c>
      <c r="E85" s="1">
        <f t="shared" si="72"/>
        <v>39</v>
      </c>
      <c r="F85" s="1">
        <f t="shared" si="73"/>
        <v>23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21</v>
      </c>
      <c r="C86" s="3">
        <f t="shared" ref="C86" si="83">$L$3-D84</f>
        <v>138</v>
      </c>
      <c r="D86" s="27">
        <f t="shared" ref="D86" si="84">D85-B86+C86</f>
        <v>156</v>
      </c>
      <c r="E86" s="3">
        <f t="shared" ref="E86" si="85">IF(D86&gt;0,D85-B86+C86,0)</f>
        <v>156</v>
      </c>
      <c r="F86" s="1">
        <f t="shared" ref="F86" si="86">IF(E84-B85-B86&gt;=0,B86,E85)</f>
        <v>21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24</v>
      </c>
      <c r="C87" s="1">
        <v>0</v>
      </c>
      <c r="D87" s="27">
        <f t="shared" ref="D87" si="87">D86-B87</f>
        <v>132</v>
      </c>
      <c r="E87" s="1">
        <f t="shared" ref="E87:E88" si="88">IF(D87&gt;0,D86-B87,0)</f>
        <v>132</v>
      </c>
      <c r="F87" s="1">
        <f t="shared" ref="F87" si="89">IF(D87&gt;=0,B87,E86)</f>
        <v>24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25</v>
      </c>
      <c r="C88" s="1">
        <v>0</v>
      </c>
      <c r="D88" s="27">
        <f t="shared" si="64"/>
        <v>107</v>
      </c>
      <c r="E88" s="1">
        <f t="shared" si="88"/>
        <v>107</v>
      </c>
      <c r="F88" s="1">
        <f t="shared" si="73"/>
        <v>25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18</v>
      </c>
      <c r="C89" s="1">
        <v>0</v>
      </c>
      <c r="D89" s="27">
        <f t="shared" si="64"/>
        <v>89</v>
      </c>
      <c r="E89" s="1">
        <f t="shared" si="72"/>
        <v>89</v>
      </c>
      <c r="F89" s="1">
        <f t="shared" si="73"/>
        <v>18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18</v>
      </c>
      <c r="C90" s="1">
        <v>0</v>
      </c>
      <c r="D90" s="27">
        <f t="shared" si="64"/>
        <v>71</v>
      </c>
      <c r="E90" s="1">
        <f t="shared" si="72"/>
        <v>71</v>
      </c>
      <c r="F90" s="1">
        <f t="shared" si="73"/>
        <v>18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25</v>
      </c>
      <c r="C91" s="1">
        <v>0</v>
      </c>
      <c r="D91" s="27">
        <f t="shared" si="64"/>
        <v>46</v>
      </c>
      <c r="E91" s="1">
        <f t="shared" si="72"/>
        <v>46</v>
      </c>
      <c r="F91" s="1">
        <f t="shared" si="73"/>
        <v>25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13</v>
      </c>
      <c r="C92" s="1">
        <v>0</v>
      </c>
      <c r="D92" s="27">
        <f t="shared" si="64"/>
        <v>33</v>
      </c>
      <c r="E92" s="1">
        <f t="shared" si="72"/>
        <v>33</v>
      </c>
      <c r="F92" s="1">
        <f t="shared" si="73"/>
        <v>13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16</v>
      </c>
      <c r="C93" s="3">
        <f t="shared" ref="C93" si="91">$L$3-D91</f>
        <v>154</v>
      </c>
      <c r="D93" s="27">
        <f t="shared" ref="D93" si="92">D92-B93+C93</f>
        <v>171</v>
      </c>
      <c r="E93" s="3">
        <f t="shared" ref="E93" si="93">IF(D93&gt;0,D92-B93+C93,0)</f>
        <v>171</v>
      </c>
      <c r="F93" s="1">
        <f t="shared" ref="F93" si="94">IF(E91-B92-B93&gt;=0,B93,E92)</f>
        <v>16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14</v>
      </c>
      <c r="C94" s="1">
        <v>0</v>
      </c>
      <c r="D94" s="27">
        <f t="shared" ref="D94" si="95">D93-B94</f>
        <v>157</v>
      </c>
      <c r="E94" s="1">
        <f t="shared" ref="E94:E95" si="96">IF(D94&gt;0,D93-B94,0)</f>
        <v>157</v>
      </c>
      <c r="F94" s="1">
        <f t="shared" ref="F94" si="97">IF(D94&gt;=0,B94,E93)</f>
        <v>14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22</v>
      </c>
      <c r="C95" s="1">
        <v>0</v>
      </c>
      <c r="D95" s="27">
        <f t="shared" si="64"/>
        <v>135</v>
      </c>
      <c r="E95" s="1">
        <f t="shared" si="96"/>
        <v>135</v>
      </c>
      <c r="F95" s="1">
        <f t="shared" si="73"/>
        <v>22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19</v>
      </c>
      <c r="C96" s="1">
        <v>0</v>
      </c>
      <c r="D96" s="27">
        <f t="shared" si="64"/>
        <v>116</v>
      </c>
      <c r="E96" s="1">
        <f t="shared" si="72"/>
        <v>116</v>
      </c>
      <c r="F96" s="1">
        <f t="shared" si="73"/>
        <v>19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22</v>
      </c>
      <c r="C97" s="1">
        <v>0</v>
      </c>
      <c r="D97" s="27">
        <f t="shared" si="64"/>
        <v>94</v>
      </c>
      <c r="E97" s="1">
        <f t="shared" si="72"/>
        <v>94</v>
      </c>
      <c r="F97" s="1">
        <f t="shared" si="73"/>
        <v>22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16</v>
      </c>
      <c r="C98" s="1">
        <v>0</v>
      </c>
      <c r="D98" s="27">
        <f t="shared" si="64"/>
        <v>78</v>
      </c>
      <c r="E98" s="1">
        <f t="shared" si="72"/>
        <v>78</v>
      </c>
      <c r="F98" s="1">
        <f t="shared" si="73"/>
        <v>16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24</v>
      </c>
      <c r="C99" s="1">
        <v>0</v>
      </c>
      <c r="D99" s="27">
        <f t="shared" si="64"/>
        <v>54</v>
      </c>
      <c r="E99" s="1">
        <f t="shared" si="72"/>
        <v>54</v>
      </c>
      <c r="F99" s="1">
        <f t="shared" si="73"/>
        <v>24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23</v>
      </c>
      <c r="C100" s="3">
        <f t="shared" ref="C100" si="98">$L$3-D98</f>
        <v>122</v>
      </c>
      <c r="D100" s="27">
        <f t="shared" ref="D100" si="99">D99-B100+C100</f>
        <v>153</v>
      </c>
      <c r="E100" s="3">
        <f t="shared" ref="E100" si="100">IF(D100&gt;0,D99-B100+C100,0)</f>
        <v>153</v>
      </c>
      <c r="F100" s="1">
        <f t="shared" ref="F100" si="101">IF(E98-B99-B100&gt;=0,B100,E99)</f>
        <v>23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25</v>
      </c>
      <c r="C101" s="1">
        <v>0</v>
      </c>
      <c r="D101" s="27">
        <f t="shared" ref="D101" si="102">D100-B101</f>
        <v>128</v>
      </c>
      <c r="E101" s="1">
        <f t="shared" ref="E101:E102" si="103">IF(D101&gt;0,D100-B101,0)</f>
        <v>128</v>
      </c>
      <c r="F101" s="1">
        <f t="shared" ref="F101" si="104">IF(D101&gt;=0,B101,E100)</f>
        <v>25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23</v>
      </c>
      <c r="C102" s="1">
        <v>0</v>
      </c>
      <c r="D102" s="27">
        <f t="shared" si="64"/>
        <v>105</v>
      </c>
      <c r="E102" s="1">
        <f t="shared" si="103"/>
        <v>105</v>
      </c>
      <c r="F102" s="1">
        <f t="shared" si="73"/>
        <v>23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34</v>
      </c>
      <c r="C103" s="1">
        <v>0</v>
      </c>
      <c r="D103" s="27">
        <f t="shared" si="64"/>
        <v>71</v>
      </c>
      <c r="E103" s="1">
        <f t="shared" si="72"/>
        <v>71</v>
      </c>
      <c r="F103" s="1">
        <f t="shared" si="73"/>
        <v>34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17</v>
      </c>
      <c r="C104" s="1">
        <v>0</v>
      </c>
      <c r="D104" s="27">
        <f t="shared" si="64"/>
        <v>54</v>
      </c>
      <c r="E104" s="1">
        <f t="shared" si="72"/>
        <v>54</v>
      </c>
      <c r="F104" s="1">
        <f t="shared" si="73"/>
        <v>17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20</v>
      </c>
      <c r="C105" s="1">
        <v>0</v>
      </c>
      <c r="D105" s="27">
        <f t="shared" si="64"/>
        <v>34</v>
      </c>
      <c r="E105" s="1">
        <f t="shared" si="72"/>
        <v>34</v>
      </c>
      <c r="F105" s="1">
        <f t="shared" si="73"/>
        <v>20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4</v>
      </c>
      <c r="C106" s="1">
        <v>0</v>
      </c>
      <c r="D106" s="27">
        <f t="shared" si="64"/>
        <v>30</v>
      </c>
      <c r="E106" s="1">
        <f t="shared" si="72"/>
        <v>30</v>
      </c>
      <c r="F106" s="1">
        <f t="shared" si="73"/>
        <v>4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11</v>
      </c>
      <c r="C107" s="3">
        <f t="shared" ref="C107" si="106">$L$3-D105</f>
        <v>166</v>
      </c>
      <c r="D107" s="27">
        <f t="shared" ref="D107" si="107">D106-B107+C107</f>
        <v>185</v>
      </c>
      <c r="E107" s="3">
        <f t="shared" ref="E107" si="108">IF(D107&gt;0,D106-B107+C107,0)</f>
        <v>185</v>
      </c>
      <c r="F107" s="1">
        <f t="shared" ref="F107" si="109">IF(E105-B106-B107&gt;=0,B107,E106)</f>
        <v>11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18</v>
      </c>
      <c r="C108" s="1">
        <v>0</v>
      </c>
      <c r="D108" s="27">
        <f t="shared" ref="D108" si="110">D107-B108</f>
        <v>167</v>
      </c>
      <c r="E108" s="1">
        <f t="shared" ref="E108:E109" si="111">IF(D108&gt;0,D107-B108,0)</f>
        <v>167</v>
      </c>
      <c r="F108" s="1">
        <f t="shared" ref="F108" si="112">IF(D108&gt;=0,B108,E107)</f>
        <v>18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11</v>
      </c>
      <c r="C109" s="1">
        <v>0</v>
      </c>
      <c r="D109" s="27">
        <f t="shared" si="64"/>
        <v>156</v>
      </c>
      <c r="E109" s="1">
        <f t="shared" si="111"/>
        <v>156</v>
      </c>
      <c r="F109" s="1">
        <f t="shared" si="73"/>
        <v>11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24</v>
      </c>
      <c r="C110" s="1">
        <v>0</v>
      </c>
      <c r="D110" s="27">
        <f t="shared" si="64"/>
        <v>132</v>
      </c>
      <c r="E110" s="1">
        <f t="shared" si="72"/>
        <v>132</v>
      </c>
      <c r="F110" s="1">
        <f t="shared" si="73"/>
        <v>24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13</v>
      </c>
      <c r="C111" s="1">
        <v>0</v>
      </c>
      <c r="D111" s="27">
        <f t="shared" si="64"/>
        <v>119</v>
      </c>
      <c r="E111" s="1">
        <f t="shared" si="72"/>
        <v>119</v>
      </c>
      <c r="F111" s="1">
        <f t="shared" si="73"/>
        <v>13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22</v>
      </c>
      <c r="C112" s="1">
        <v>0</v>
      </c>
      <c r="D112" s="27">
        <f t="shared" si="64"/>
        <v>97</v>
      </c>
      <c r="E112" s="1">
        <f t="shared" si="72"/>
        <v>97</v>
      </c>
      <c r="F112" s="1">
        <f t="shared" si="73"/>
        <v>22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23</v>
      </c>
      <c r="C113" s="1">
        <v>0</v>
      </c>
      <c r="D113" s="27">
        <f t="shared" si="64"/>
        <v>74</v>
      </c>
      <c r="E113" s="1">
        <f t="shared" si="72"/>
        <v>74</v>
      </c>
      <c r="F113" s="1">
        <f t="shared" si="73"/>
        <v>23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10</v>
      </c>
      <c r="C114" s="3">
        <f t="shared" ref="C114" si="113">$L$3-D112</f>
        <v>103</v>
      </c>
      <c r="D114" s="27">
        <f t="shared" ref="D114" si="114">D113-B114+C114</f>
        <v>167</v>
      </c>
      <c r="E114" s="3">
        <f t="shared" ref="E114" si="115">IF(D114&gt;0,D113-B114+C114,0)</f>
        <v>167</v>
      </c>
      <c r="F114" s="1">
        <f t="shared" ref="F114" si="116">IF(E112-B113-B114&gt;=0,B114,E113)</f>
        <v>10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10</v>
      </c>
      <c r="C115" s="1">
        <v>0</v>
      </c>
      <c r="D115" s="27">
        <f t="shared" ref="D115" si="117">D114-B115</f>
        <v>157</v>
      </c>
      <c r="E115" s="1">
        <f t="shared" ref="E115:E116" si="118">IF(D115&gt;0,D114-B115,0)</f>
        <v>157</v>
      </c>
      <c r="F115" s="1">
        <f t="shared" ref="F115" si="119">IF(D115&gt;=0,B115,E114)</f>
        <v>10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26</v>
      </c>
      <c r="C116" s="1">
        <v>0</v>
      </c>
      <c r="D116" s="27">
        <f t="shared" si="64"/>
        <v>131</v>
      </c>
      <c r="E116" s="1">
        <f t="shared" si="118"/>
        <v>131</v>
      </c>
      <c r="F116" s="1">
        <f t="shared" si="73"/>
        <v>26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22</v>
      </c>
      <c r="C117" s="1">
        <v>0</v>
      </c>
      <c r="D117" s="27">
        <f t="shared" si="64"/>
        <v>109</v>
      </c>
      <c r="E117" s="1">
        <f t="shared" si="72"/>
        <v>109</v>
      </c>
      <c r="F117" s="1">
        <f t="shared" si="73"/>
        <v>22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35</v>
      </c>
      <c r="C118" s="1">
        <v>0</v>
      </c>
      <c r="D118" s="27">
        <f t="shared" si="64"/>
        <v>74</v>
      </c>
      <c r="E118" s="1">
        <f t="shared" si="72"/>
        <v>74</v>
      </c>
      <c r="F118" s="1">
        <f t="shared" si="73"/>
        <v>35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22</v>
      </c>
      <c r="C119" s="1">
        <v>0</v>
      </c>
      <c r="D119" s="27">
        <f t="shared" si="64"/>
        <v>52</v>
      </c>
      <c r="E119" s="1">
        <f t="shared" si="72"/>
        <v>52</v>
      </c>
      <c r="F119" s="1">
        <f t="shared" si="73"/>
        <v>22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21</v>
      </c>
      <c r="C120" s="1">
        <v>0</v>
      </c>
      <c r="D120" s="27">
        <f t="shared" si="64"/>
        <v>31</v>
      </c>
      <c r="E120" s="1">
        <f t="shared" si="72"/>
        <v>31</v>
      </c>
      <c r="F120" s="1">
        <f t="shared" si="73"/>
        <v>21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1</v>
      </c>
      <c r="C121" s="3">
        <f t="shared" ref="C121" si="121">$L$3-D119</f>
        <v>148</v>
      </c>
      <c r="D121" s="27">
        <f t="shared" ref="D121" si="122">D120-B121+C121</f>
        <v>178</v>
      </c>
      <c r="E121" s="3">
        <f t="shared" ref="E121" si="123">IF(D121&gt;0,D120-B121+C121,0)</f>
        <v>178</v>
      </c>
      <c r="F121" s="1">
        <f t="shared" ref="F121" si="124">IF(E119-B120-B121&gt;=0,B121,E120)</f>
        <v>1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17</v>
      </c>
      <c r="C122" s="1">
        <v>0</v>
      </c>
      <c r="D122" s="27">
        <f t="shared" ref="D122" si="125">D121-B122</f>
        <v>161</v>
      </c>
      <c r="E122" s="1">
        <f t="shared" ref="E122:E123" si="126">IF(D122&gt;0,D121-B122,0)</f>
        <v>161</v>
      </c>
      <c r="F122" s="1">
        <f t="shared" ref="F122" si="127">IF(D122&gt;=0,B122,E121)</f>
        <v>17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22</v>
      </c>
      <c r="C123" s="1">
        <v>0</v>
      </c>
      <c r="D123" s="27">
        <f t="shared" si="64"/>
        <v>139</v>
      </c>
      <c r="E123" s="1">
        <f t="shared" si="126"/>
        <v>139</v>
      </c>
      <c r="F123" s="1">
        <f t="shared" si="73"/>
        <v>22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16</v>
      </c>
      <c r="C124" s="1">
        <v>0</v>
      </c>
      <c r="D124" s="27">
        <f t="shared" si="64"/>
        <v>123</v>
      </c>
      <c r="E124" s="1">
        <f t="shared" si="72"/>
        <v>123</v>
      </c>
      <c r="F124" s="1">
        <f t="shared" si="73"/>
        <v>16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25</v>
      </c>
      <c r="C125" s="1">
        <v>0</v>
      </c>
      <c r="D125" s="27">
        <f t="shared" si="64"/>
        <v>98</v>
      </c>
      <c r="E125" s="1">
        <f t="shared" si="72"/>
        <v>98</v>
      </c>
      <c r="F125" s="1">
        <f t="shared" si="73"/>
        <v>25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4</v>
      </c>
      <c r="C126" s="1">
        <v>0</v>
      </c>
      <c r="D126" s="27">
        <f t="shared" si="64"/>
        <v>94</v>
      </c>
      <c r="E126" s="1">
        <f t="shared" si="72"/>
        <v>94</v>
      </c>
      <c r="F126" s="1">
        <f t="shared" si="73"/>
        <v>4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21</v>
      </c>
      <c r="C127" s="1">
        <v>0</v>
      </c>
      <c r="D127" s="27">
        <f t="shared" si="64"/>
        <v>73</v>
      </c>
      <c r="E127" s="1">
        <f t="shared" si="72"/>
        <v>73</v>
      </c>
      <c r="F127" s="1">
        <f t="shared" si="73"/>
        <v>21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23</v>
      </c>
      <c r="C128" s="3">
        <f t="shared" ref="C128" si="129">$L$3-D126</f>
        <v>106</v>
      </c>
      <c r="D128" s="27">
        <f t="shared" ref="D128" si="130">D127-B128+C128</f>
        <v>156</v>
      </c>
      <c r="E128" s="3">
        <f t="shared" ref="E128" si="131">IF(D128&gt;0,D127-B128+C128,0)</f>
        <v>156</v>
      </c>
      <c r="F128" s="1">
        <f t="shared" ref="F128" si="132">IF(E126-B127-B128&gt;=0,B128,E127)</f>
        <v>23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16</v>
      </c>
      <c r="C129" s="1">
        <v>0</v>
      </c>
      <c r="D129" s="27">
        <f t="shared" ref="D129" si="133">D128-B129</f>
        <v>140</v>
      </c>
      <c r="E129" s="1">
        <f t="shared" ref="E129:E130" si="134">IF(D129&gt;0,D128-B129,0)</f>
        <v>140</v>
      </c>
      <c r="F129" s="1">
        <f t="shared" ref="F129" si="135">IF(D129&gt;=0,B129,E128)</f>
        <v>16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18</v>
      </c>
      <c r="C130" s="1">
        <v>0</v>
      </c>
      <c r="D130" s="27">
        <f t="shared" si="64"/>
        <v>122</v>
      </c>
      <c r="E130" s="1">
        <f t="shared" si="134"/>
        <v>122</v>
      </c>
      <c r="F130" s="1">
        <f t="shared" si="73"/>
        <v>18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19</v>
      </c>
      <c r="C131" s="1">
        <v>0</v>
      </c>
      <c r="D131" s="27">
        <f t="shared" si="64"/>
        <v>103</v>
      </c>
      <c r="E131" s="1">
        <f t="shared" si="72"/>
        <v>103</v>
      </c>
      <c r="F131" s="1">
        <f t="shared" si="73"/>
        <v>19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23</v>
      </c>
      <c r="C132" s="1">
        <v>0</v>
      </c>
      <c r="D132" s="27">
        <f t="shared" ref="D132:D195" si="136">D131-B132</f>
        <v>80</v>
      </c>
      <c r="E132" s="1">
        <f t="shared" si="72"/>
        <v>80</v>
      </c>
      <c r="F132" s="1">
        <f t="shared" si="73"/>
        <v>23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26</v>
      </c>
      <c r="C133" s="1">
        <v>0</v>
      </c>
      <c r="D133" s="27">
        <f t="shared" si="136"/>
        <v>54</v>
      </c>
      <c r="E133" s="1">
        <f t="shared" si="72"/>
        <v>54</v>
      </c>
      <c r="F133" s="1">
        <f t="shared" si="73"/>
        <v>26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20</v>
      </c>
      <c r="C134" s="1">
        <v>0</v>
      </c>
      <c r="D134" s="27">
        <f t="shared" si="136"/>
        <v>34</v>
      </c>
      <c r="E134" s="1">
        <f t="shared" si="72"/>
        <v>34</v>
      </c>
      <c r="F134" s="1">
        <f t="shared" si="73"/>
        <v>20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4</v>
      </c>
      <c r="C135" s="3">
        <f t="shared" ref="C135" si="139">$L$3-D133</f>
        <v>146</v>
      </c>
      <c r="D135" s="27">
        <f t="shared" ref="D135" si="140">D134-B135+C135</f>
        <v>176</v>
      </c>
      <c r="E135" s="3">
        <f t="shared" ref="E135" si="141">IF(D135&gt;0,D134-B135+C135,0)</f>
        <v>176</v>
      </c>
      <c r="F135" s="1">
        <f t="shared" ref="F135" si="142">IF(E133-B134-B135&gt;=0,B135,E134)</f>
        <v>4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20</v>
      </c>
      <c r="C136" s="1">
        <v>0</v>
      </c>
      <c r="D136" s="27">
        <f t="shared" ref="D136" si="143">D135-B136</f>
        <v>156</v>
      </c>
      <c r="E136" s="1">
        <f t="shared" ref="E136:E197" si="144">IF(D136&gt;0,D135-B136,0)</f>
        <v>156</v>
      </c>
      <c r="F136" s="1">
        <f t="shared" ref="F136:F197" si="145">IF(D136&gt;=0,B136,E135)</f>
        <v>20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15</v>
      </c>
      <c r="C137" s="1">
        <v>0</v>
      </c>
      <c r="D137" s="27">
        <f t="shared" si="136"/>
        <v>141</v>
      </c>
      <c r="E137" s="1">
        <f t="shared" si="144"/>
        <v>141</v>
      </c>
      <c r="F137" s="1">
        <f t="shared" si="145"/>
        <v>15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18</v>
      </c>
      <c r="C138" s="1">
        <v>0</v>
      </c>
      <c r="D138" s="27">
        <f t="shared" si="136"/>
        <v>123</v>
      </c>
      <c r="E138" s="1">
        <f t="shared" si="144"/>
        <v>123</v>
      </c>
      <c r="F138" s="1">
        <f t="shared" si="145"/>
        <v>18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8</v>
      </c>
      <c r="C139" s="1">
        <v>0</v>
      </c>
      <c r="D139" s="27">
        <f t="shared" si="136"/>
        <v>115</v>
      </c>
      <c r="E139" s="1">
        <f t="shared" si="144"/>
        <v>115</v>
      </c>
      <c r="F139" s="1">
        <f t="shared" si="145"/>
        <v>8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18</v>
      </c>
      <c r="C140" s="1">
        <v>0</v>
      </c>
      <c r="D140" s="27">
        <f t="shared" si="136"/>
        <v>97</v>
      </c>
      <c r="E140" s="1">
        <f t="shared" si="144"/>
        <v>97</v>
      </c>
      <c r="F140" s="1">
        <f t="shared" si="145"/>
        <v>18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37</v>
      </c>
      <c r="C141" s="1">
        <v>0</v>
      </c>
      <c r="D141" s="27">
        <f t="shared" si="136"/>
        <v>60</v>
      </c>
      <c r="E141" s="1">
        <f t="shared" si="144"/>
        <v>60</v>
      </c>
      <c r="F141" s="1">
        <f t="shared" si="145"/>
        <v>37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25</v>
      </c>
      <c r="C142" s="3">
        <f t="shared" ref="C142" si="147">$L$3-D140</f>
        <v>103</v>
      </c>
      <c r="D142" s="27">
        <f t="shared" ref="D142" si="148">D141-B142+C142</f>
        <v>138</v>
      </c>
      <c r="E142" s="3">
        <f t="shared" ref="E142" si="149">IF(D142&gt;0,D141-B142+C142,0)</f>
        <v>138</v>
      </c>
      <c r="F142" s="1">
        <f t="shared" ref="F142" si="150">IF(E140-B141-B142&gt;=0,B142,E141)</f>
        <v>25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10</v>
      </c>
      <c r="C143" s="1">
        <v>0</v>
      </c>
      <c r="D143" s="27">
        <f t="shared" ref="D143" si="151">D142-B143</f>
        <v>128</v>
      </c>
      <c r="E143" s="1">
        <f t="shared" ref="E143:E144" si="152">IF(D143&gt;0,D142-B143,0)</f>
        <v>128</v>
      </c>
      <c r="F143" s="1">
        <f t="shared" ref="F143" si="153">IF(D143&gt;=0,B143,E142)</f>
        <v>10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22</v>
      </c>
      <c r="C144" s="1">
        <v>0</v>
      </c>
      <c r="D144" s="27">
        <f t="shared" si="136"/>
        <v>106</v>
      </c>
      <c r="E144" s="1">
        <f t="shared" si="152"/>
        <v>106</v>
      </c>
      <c r="F144" s="1">
        <f t="shared" si="145"/>
        <v>22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16</v>
      </c>
      <c r="C145" s="1">
        <v>0</v>
      </c>
      <c r="D145" s="27">
        <f t="shared" si="136"/>
        <v>90</v>
      </c>
      <c r="E145" s="1">
        <f t="shared" si="144"/>
        <v>90</v>
      </c>
      <c r="F145" s="1">
        <f t="shared" si="145"/>
        <v>16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13</v>
      </c>
      <c r="C146" s="1">
        <v>0</v>
      </c>
      <c r="D146" s="27">
        <f t="shared" si="136"/>
        <v>77</v>
      </c>
      <c r="E146" s="1">
        <f t="shared" si="144"/>
        <v>77</v>
      </c>
      <c r="F146" s="1">
        <f t="shared" si="145"/>
        <v>13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16</v>
      </c>
      <c r="C147" s="1">
        <v>0</v>
      </c>
      <c r="D147" s="27">
        <f t="shared" si="136"/>
        <v>61</v>
      </c>
      <c r="E147" s="1">
        <f t="shared" si="144"/>
        <v>61</v>
      </c>
      <c r="F147" s="1">
        <f t="shared" si="145"/>
        <v>16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26</v>
      </c>
      <c r="C148" s="1">
        <v>0</v>
      </c>
      <c r="D148" s="27">
        <f t="shared" si="136"/>
        <v>35</v>
      </c>
      <c r="E148" s="1">
        <f t="shared" si="144"/>
        <v>35</v>
      </c>
      <c r="F148" s="1">
        <f t="shared" si="145"/>
        <v>26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8</v>
      </c>
      <c r="C149" s="3">
        <f t="shared" ref="C149" si="155">$L$3-D147</f>
        <v>139</v>
      </c>
      <c r="D149" s="27">
        <f t="shared" ref="D149" si="156">D148-B149+C149</f>
        <v>166</v>
      </c>
      <c r="E149" s="3">
        <f t="shared" ref="E149" si="157">IF(D149&gt;0,D148-B149+C149,0)</f>
        <v>166</v>
      </c>
      <c r="F149" s="1">
        <f t="shared" ref="F149" si="158">IF(E147-B148-B149&gt;=0,B149,E148)</f>
        <v>8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38</v>
      </c>
      <c r="C150" s="1">
        <v>0</v>
      </c>
      <c r="D150" s="27">
        <f t="shared" ref="D150" si="159">D149-B150</f>
        <v>128</v>
      </c>
      <c r="E150" s="1">
        <f t="shared" ref="E150:E151" si="160">IF(D150&gt;0,D149-B150,0)</f>
        <v>128</v>
      </c>
      <c r="F150" s="1">
        <f t="shared" ref="F150" si="161">IF(D150&gt;=0,B150,E149)</f>
        <v>38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10</v>
      </c>
      <c r="C151" s="1">
        <v>0</v>
      </c>
      <c r="D151" s="27">
        <f t="shared" si="136"/>
        <v>118</v>
      </c>
      <c r="E151" s="1">
        <f t="shared" si="160"/>
        <v>118</v>
      </c>
      <c r="F151" s="1">
        <f t="shared" si="145"/>
        <v>10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17</v>
      </c>
      <c r="C152" s="1">
        <v>0</v>
      </c>
      <c r="D152" s="27">
        <f t="shared" si="136"/>
        <v>101</v>
      </c>
      <c r="E152" s="1">
        <f t="shared" si="144"/>
        <v>101</v>
      </c>
      <c r="F152" s="1">
        <f t="shared" si="145"/>
        <v>17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6</v>
      </c>
      <c r="C153" s="1">
        <v>0</v>
      </c>
      <c r="D153" s="27">
        <f t="shared" si="136"/>
        <v>95</v>
      </c>
      <c r="E153" s="1">
        <f t="shared" si="144"/>
        <v>95</v>
      </c>
      <c r="F153" s="1">
        <f t="shared" si="145"/>
        <v>6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30</v>
      </c>
      <c r="C154" s="1">
        <v>0</v>
      </c>
      <c r="D154" s="27">
        <f t="shared" si="136"/>
        <v>65</v>
      </c>
      <c r="E154" s="1">
        <f t="shared" si="144"/>
        <v>65</v>
      </c>
      <c r="F154" s="1">
        <f t="shared" si="145"/>
        <v>30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40</v>
      </c>
      <c r="C155" s="1">
        <v>0</v>
      </c>
      <c r="D155" s="27">
        <f t="shared" si="136"/>
        <v>25</v>
      </c>
      <c r="E155" s="1">
        <f t="shared" si="144"/>
        <v>25</v>
      </c>
      <c r="F155" s="1">
        <f t="shared" si="145"/>
        <v>40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26</v>
      </c>
      <c r="C156" s="3">
        <f t="shared" ref="C156" si="162">$L$3-D154</f>
        <v>135</v>
      </c>
      <c r="D156" s="27">
        <f t="shared" ref="D156" si="163">D155-B156+C156</f>
        <v>134</v>
      </c>
      <c r="E156" s="3">
        <f t="shared" ref="E156" si="164">IF(D156&gt;0,D155-B156+C156,0)</f>
        <v>134</v>
      </c>
      <c r="F156" s="1">
        <f t="shared" ref="F156" si="165">IF(E154-B155-B156&gt;=0,B156,E155)</f>
        <v>25</v>
      </c>
      <c r="G156" s="1">
        <f t="shared" si="137"/>
        <v>1</v>
      </c>
      <c r="H156" s="1">
        <f t="shared" si="138"/>
        <v>1</v>
      </c>
      <c r="I156" s="1">
        <f t="shared" ref="I156:I162" si="166">IF(MOD(A156,7)=0,IF(SUM(H150:H156)=0,0,1),0)</f>
        <v>1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29</v>
      </c>
      <c r="C157" s="1">
        <v>0</v>
      </c>
      <c r="D157" s="27">
        <f t="shared" ref="D157" si="167">D156-B157</f>
        <v>105</v>
      </c>
      <c r="E157" s="1">
        <f t="shared" ref="E157:E158" si="168">IF(D157&gt;0,D156-B157,0)</f>
        <v>105</v>
      </c>
      <c r="F157" s="1">
        <f t="shared" ref="F157" si="169">IF(D157&gt;=0,B157,E156)</f>
        <v>29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20</v>
      </c>
      <c r="C158" s="1">
        <v>0</v>
      </c>
      <c r="D158" s="27">
        <f t="shared" si="136"/>
        <v>85</v>
      </c>
      <c r="E158" s="1">
        <f t="shared" si="168"/>
        <v>85</v>
      </c>
      <c r="F158" s="1">
        <f t="shared" si="145"/>
        <v>20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27</v>
      </c>
      <c r="C159" s="1">
        <v>0</v>
      </c>
      <c r="D159" s="27">
        <f t="shared" si="136"/>
        <v>58</v>
      </c>
      <c r="E159" s="1">
        <f t="shared" si="144"/>
        <v>58</v>
      </c>
      <c r="F159" s="1">
        <f t="shared" si="145"/>
        <v>27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19</v>
      </c>
      <c r="C160" s="1">
        <v>0</v>
      </c>
      <c r="D160" s="27">
        <f t="shared" si="136"/>
        <v>39</v>
      </c>
      <c r="E160" s="1">
        <f t="shared" si="144"/>
        <v>39</v>
      </c>
      <c r="F160" s="1">
        <f t="shared" si="145"/>
        <v>19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28</v>
      </c>
      <c r="C161" s="1">
        <v>0</v>
      </c>
      <c r="D161" s="27">
        <f t="shared" si="136"/>
        <v>11</v>
      </c>
      <c r="E161" s="1">
        <f t="shared" si="144"/>
        <v>11</v>
      </c>
      <c r="F161" s="1">
        <f t="shared" si="145"/>
        <v>28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21</v>
      </c>
      <c r="C162" s="1">
        <v>0</v>
      </c>
      <c r="D162" s="27">
        <f t="shared" si="136"/>
        <v>-10</v>
      </c>
      <c r="E162" s="1">
        <f t="shared" si="144"/>
        <v>0</v>
      </c>
      <c r="F162" s="1">
        <f t="shared" si="145"/>
        <v>11</v>
      </c>
      <c r="G162" s="1">
        <f t="shared" si="137"/>
        <v>10</v>
      </c>
      <c r="H162" s="1">
        <f t="shared" si="138"/>
        <v>1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9</v>
      </c>
      <c r="C163" s="3">
        <f t="shared" ref="C163" si="170">$L$3-D161</f>
        <v>189</v>
      </c>
      <c r="D163" s="27">
        <f t="shared" ref="D163" si="171">D162-B163+C163</f>
        <v>170</v>
      </c>
      <c r="E163" s="3">
        <f t="shared" ref="E163" si="172">IF(D163&gt;0,D162-B163+C163,0)</f>
        <v>170</v>
      </c>
      <c r="F163" s="1">
        <f t="shared" ref="F163" si="173">IF(E161-B162-B163&gt;=0,B163,E162)</f>
        <v>0</v>
      </c>
      <c r="G163" s="1">
        <f t="shared" si="137"/>
        <v>9</v>
      </c>
      <c r="H163" s="1">
        <f t="shared" si="138"/>
        <v>1</v>
      </c>
      <c r="I163" s="1">
        <f>IF(MOD(A163,7)=0,IF(SUM(H157:H163)=0,0,1),0)</f>
        <v>1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18</v>
      </c>
      <c r="C164" s="1">
        <v>0</v>
      </c>
      <c r="D164" s="27">
        <f t="shared" ref="D164" si="174">D163-B164</f>
        <v>152</v>
      </c>
      <c r="E164" s="1">
        <f t="shared" ref="E164:E165" si="175">IF(D164&gt;0,D163-B164,0)</f>
        <v>152</v>
      </c>
      <c r="F164" s="1">
        <f t="shared" ref="F164" si="176">IF(D164&gt;=0,B164,E163)</f>
        <v>18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27</v>
      </c>
      <c r="C165" s="1">
        <v>0</v>
      </c>
      <c r="D165" s="27">
        <f t="shared" si="136"/>
        <v>125</v>
      </c>
      <c r="E165" s="1">
        <f t="shared" si="175"/>
        <v>125</v>
      </c>
      <c r="F165" s="1">
        <f t="shared" si="145"/>
        <v>27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33</v>
      </c>
      <c r="C166" s="1">
        <v>0</v>
      </c>
      <c r="D166" s="27">
        <f t="shared" si="136"/>
        <v>92</v>
      </c>
      <c r="E166" s="1">
        <f t="shared" si="144"/>
        <v>92</v>
      </c>
      <c r="F166" s="1">
        <f t="shared" si="145"/>
        <v>33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7</v>
      </c>
      <c r="C167" s="1">
        <v>0</v>
      </c>
      <c r="D167" s="27">
        <f t="shared" si="136"/>
        <v>85</v>
      </c>
      <c r="E167" s="1">
        <f t="shared" si="144"/>
        <v>85</v>
      </c>
      <c r="F167" s="1">
        <f t="shared" si="145"/>
        <v>7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32</v>
      </c>
      <c r="C168" s="1">
        <v>0</v>
      </c>
      <c r="D168" s="27">
        <f t="shared" si="136"/>
        <v>53</v>
      </c>
      <c r="E168" s="1">
        <f t="shared" si="144"/>
        <v>53</v>
      </c>
      <c r="F168" s="1">
        <f t="shared" si="145"/>
        <v>32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31</v>
      </c>
      <c r="C169" s="1">
        <v>0</v>
      </c>
      <c r="D169" s="27">
        <f t="shared" si="136"/>
        <v>22</v>
      </c>
      <c r="E169" s="1">
        <f t="shared" si="144"/>
        <v>22</v>
      </c>
      <c r="F169" s="1">
        <f t="shared" si="145"/>
        <v>31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19</v>
      </c>
      <c r="C170" s="3">
        <f t="shared" ref="C170" si="178">$L$3-D168</f>
        <v>147</v>
      </c>
      <c r="D170" s="27">
        <f t="shared" ref="D170" si="179">D169-B170+C170</f>
        <v>150</v>
      </c>
      <c r="E170" s="3">
        <f t="shared" ref="E170" si="180">IF(D170&gt;0,D169-B170+C170,0)</f>
        <v>150</v>
      </c>
      <c r="F170" s="1">
        <f t="shared" ref="F170" si="181">IF(E168-B169-B170&gt;=0,B170,E169)</f>
        <v>19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16</v>
      </c>
      <c r="C171" s="1">
        <v>0</v>
      </c>
      <c r="D171" s="27">
        <f t="shared" ref="D171" si="182">D170-B171</f>
        <v>134</v>
      </c>
      <c r="E171" s="1">
        <f t="shared" ref="E171:E172" si="183">IF(D171&gt;0,D170-B171,0)</f>
        <v>134</v>
      </c>
      <c r="F171" s="1">
        <f t="shared" ref="F171" si="184">IF(D171&gt;=0,B171,E170)</f>
        <v>16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26</v>
      </c>
      <c r="C172" s="1">
        <v>0</v>
      </c>
      <c r="D172" s="27">
        <f t="shared" si="136"/>
        <v>108</v>
      </c>
      <c r="E172" s="1">
        <f t="shared" si="183"/>
        <v>108</v>
      </c>
      <c r="F172" s="1">
        <f t="shared" si="145"/>
        <v>26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19</v>
      </c>
      <c r="C173" s="1">
        <v>0</v>
      </c>
      <c r="D173" s="27">
        <f t="shared" si="136"/>
        <v>89</v>
      </c>
      <c r="E173" s="1">
        <f t="shared" si="144"/>
        <v>89</v>
      </c>
      <c r="F173" s="1">
        <f t="shared" si="145"/>
        <v>19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20</v>
      </c>
      <c r="C174" s="1">
        <v>0</v>
      </c>
      <c r="D174" s="27">
        <f t="shared" si="136"/>
        <v>69</v>
      </c>
      <c r="E174" s="1">
        <f t="shared" si="144"/>
        <v>69</v>
      </c>
      <c r="F174" s="1">
        <f t="shared" si="145"/>
        <v>20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22</v>
      </c>
      <c r="C175" s="1">
        <v>0</v>
      </c>
      <c r="D175" s="27">
        <f t="shared" si="136"/>
        <v>47</v>
      </c>
      <c r="E175" s="1">
        <f t="shared" si="144"/>
        <v>47</v>
      </c>
      <c r="F175" s="1">
        <f t="shared" si="145"/>
        <v>22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21</v>
      </c>
      <c r="C176" s="1">
        <v>0</v>
      </c>
      <c r="D176" s="27">
        <f t="shared" si="136"/>
        <v>26</v>
      </c>
      <c r="E176" s="1">
        <f t="shared" si="144"/>
        <v>26</v>
      </c>
      <c r="F176" s="1">
        <f t="shared" si="145"/>
        <v>21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32</v>
      </c>
      <c r="C177" s="3">
        <f t="shared" ref="C177" si="185">$L$3-D175</f>
        <v>153</v>
      </c>
      <c r="D177" s="27">
        <f t="shared" ref="D177" si="186">D176-B177+C177</f>
        <v>147</v>
      </c>
      <c r="E177" s="3">
        <f t="shared" ref="E177" si="187">IF(D177&gt;0,D176-B177+C177,0)</f>
        <v>147</v>
      </c>
      <c r="F177" s="1">
        <f t="shared" ref="F177" si="188">IF(E175-B176-B177&gt;=0,B177,E176)</f>
        <v>26</v>
      </c>
      <c r="G177" s="1">
        <f t="shared" si="137"/>
        <v>6</v>
      </c>
      <c r="H177" s="1">
        <f t="shared" si="138"/>
        <v>1</v>
      </c>
      <c r="I177" s="1">
        <f t="shared" ref="I177:I240" si="189">IF(MOD(A177,7)=0,IF(SUM(H171:H177)=0,0,1),0)</f>
        <v>1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27</v>
      </c>
      <c r="C178" s="1">
        <v>0</v>
      </c>
      <c r="D178" s="27">
        <f t="shared" ref="D178" si="190">D177-B178</f>
        <v>120</v>
      </c>
      <c r="E178" s="1">
        <f t="shared" ref="E178:E179" si="191">IF(D178&gt;0,D177-B178,0)</f>
        <v>120</v>
      </c>
      <c r="F178" s="1">
        <f t="shared" ref="F178" si="192">IF(D178&gt;=0,B178,E177)</f>
        <v>27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26</v>
      </c>
      <c r="C179" s="1">
        <v>0</v>
      </c>
      <c r="D179" s="27">
        <f t="shared" si="136"/>
        <v>94</v>
      </c>
      <c r="E179" s="1">
        <f t="shared" si="191"/>
        <v>94</v>
      </c>
      <c r="F179" s="1">
        <f t="shared" si="145"/>
        <v>26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28</v>
      </c>
      <c r="C180" s="1">
        <v>0</v>
      </c>
      <c r="D180" s="27">
        <f t="shared" si="136"/>
        <v>66</v>
      </c>
      <c r="E180" s="1">
        <f t="shared" si="144"/>
        <v>66</v>
      </c>
      <c r="F180" s="1">
        <f t="shared" si="145"/>
        <v>28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9</v>
      </c>
      <c r="C181" s="1">
        <v>0</v>
      </c>
      <c r="D181" s="27">
        <f t="shared" si="136"/>
        <v>57</v>
      </c>
      <c r="E181" s="1">
        <f t="shared" si="144"/>
        <v>57</v>
      </c>
      <c r="F181" s="1">
        <f t="shared" si="145"/>
        <v>9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12</v>
      </c>
      <c r="C182" s="1">
        <v>0</v>
      </c>
      <c r="D182" s="27">
        <f t="shared" si="136"/>
        <v>45</v>
      </c>
      <c r="E182" s="1">
        <f t="shared" si="144"/>
        <v>45</v>
      </c>
      <c r="F182" s="1">
        <f t="shared" si="145"/>
        <v>12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29</v>
      </c>
      <c r="C183" s="1">
        <v>0</v>
      </c>
      <c r="D183" s="27">
        <f t="shared" si="136"/>
        <v>16</v>
      </c>
      <c r="E183" s="1">
        <f t="shared" si="144"/>
        <v>16</v>
      </c>
      <c r="F183" s="1">
        <f t="shared" si="145"/>
        <v>29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29</v>
      </c>
      <c r="C184" s="3">
        <f t="shared" ref="C184" si="193">$L$3-D182</f>
        <v>155</v>
      </c>
      <c r="D184" s="27">
        <f t="shared" ref="D184" si="194">D183-B184+C184</f>
        <v>142</v>
      </c>
      <c r="E184" s="3">
        <f t="shared" ref="E184" si="195">IF(D184&gt;0,D183-B184+C184,0)</f>
        <v>142</v>
      </c>
      <c r="F184" s="1">
        <f t="shared" ref="F184" si="196">IF(E182-B183-B184&gt;=0,B184,E183)</f>
        <v>16</v>
      </c>
      <c r="G184" s="1">
        <f t="shared" si="137"/>
        <v>13</v>
      </c>
      <c r="H184" s="1">
        <f t="shared" si="138"/>
        <v>1</v>
      </c>
      <c r="I184" s="1">
        <f t="shared" si="189"/>
        <v>1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31</v>
      </c>
      <c r="C185" s="1">
        <v>0</v>
      </c>
      <c r="D185" s="27">
        <f t="shared" ref="D185" si="197">D184-B185</f>
        <v>111</v>
      </c>
      <c r="E185" s="1">
        <f t="shared" ref="E185:E186" si="198">IF(D185&gt;0,D184-B185,0)</f>
        <v>111</v>
      </c>
      <c r="F185" s="1">
        <f t="shared" ref="F185" si="199">IF(D185&gt;=0,B185,E184)</f>
        <v>31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1</v>
      </c>
      <c r="C186" s="1">
        <v>0</v>
      </c>
      <c r="D186" s="27">
        <f t="shared" si="136"/>
        <v>110</v>
      </c>
      <c r="E186" s="1">
        <f t="shared" si="198"/>
        <v>110</v>
      </c>
      <c r="F186" s="1">
        <f t="shared" si="145"/>
        <v>1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21</v>
      </c>
      <c r="C187" s="1">
        <v>0</v>
      </c>
      <c r="D187" s="27">
        <f t="shared" si="136"/>
        <v>89</v>
      </c>
      <c r="E187" s="1">
        <f t="shared" si="144"/>
        <v>89</v>
      </c>
      <c r="F187" s="1">
        <f t="shared" si="145"/>
        <v>21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16</v>
      </c>
      <c r="C188" s="1">
        <v>0</v>
      </c>
      <c r="D188" s="27">
        <f t="shared" si="136"/>
        <v>73</v>
      </c>
      <c r="E188" s="1">
        <f t="shared" si="144"/>
        <v>73</v>
      </c>
      <c r="F188" s="1">
        <f t="shared" si="145"/>
        <v>16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11</v>
      </c>
      <c r="C189" s="1">
        <v>0</v>
      </c>
      <c r="D189" s="27">
        <f t="shared" si="136"/>
        <v>62</v>
      </c>
      <c r="E189" s="1">
        <f t="shared" si="144"/>
        <v>62</v>
      </c>
      <c r="F189" s="1">
        <f t="shared" si="145"/>
        <v>11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26</v>
      </c>
      <c r="C190" s="1">
        <v>0</v>
      </c>
      <c r="D190" s="27">
        <f t="shared" si="136"/>
        <v>36</v>
      </c>
      <c r="E190" s="1">
        <f t="shared" si="144"/>
        <v>36</v>
      </c>
      <c r="F190" s="1">
        <f t="shared" si="145"/>
        <v>26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26</v>
      </c>
      <c r="C191" s="3">
        <f t="shared" ref="C191" si="200">$L$3-D189</f>
        <v>138</v>
      </c>
      <c r="D191" s="27">
        <f t="shared" ref="D191" si="201">D190-B191+C191</f>
        <v>148</v>
      </c>
      <c r="E191" s="3">
        <f t="shared" ref="E191" si="202">IF(D191&gt;0,D190-B191+C191,0)</f>
        <v>148</v>
      </c>
      <c r="F191" s="1">
        <f t="shared" ref="F191" si="203">IF(E189-B190-B191&gt;=0,B191,E190)</f>
        <v>26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24</v>
      </c>
      <c r="C192" s="1">
        <v>0</v>
      </c>
      <c r="D192" s="27">
        <f t="shared" ref="D192" si="204">D191-B192</f>
        <v>124</v>
      </c>
      <c r="E192" s="1">
        <f t="shared" ref="E192:E193" si="205">IF(D192&gt;0,D191-B192,0)</f>
        <v>124</v>
      </c>
      <c r="F192" s="1">
        <f t="shared" ref="F192" si="206">IF(D192&gt;=0,B192,E191)</f>
        <v>24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19</v>
      </c>
      <c r="C193" s="1">
        <v>0</v>
      </c>
      <c r="D193" s="27">
        <f t="shared" si="136"/>
        <v>105</v>
      </c>
      <c r="E193" s="1">
        <f t="shared" si="205"/>
        <v>105</v>
      </c>
      <c r="F193" s="1">
        <f t="shared" si="145"/>
        <v>19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21</v>
      </c>
      <c r="C194" s="1">
        <v>0</v>
      </c>
      <c r="D194" s="27">
        <f t="shared" si="136"/>
        <v>84</v>
      </c>
      <c r="E194" s="1">
        <f t="shared" si="144"/>
        <v>84</v>
      </c>
      <c r="F194" s="1">
        <f t="shared" si="145"/>
        <v>21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15</v>
      </c>
      <c r="C195" s="1">
        <v>0</v>
      </c>
      <c r="D195" s="27">
        <f t="shared" si="136"/>
        <v>69</v>
      </c>
      <c r="E195" s="1">
        <f t="shared" si="144"/>
        <v>69</v>
      </c>
      <c r="F195" s="1">
        <f t="shared" si="145"/>
        <v>15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21</v>
      </c>
      <c r="C196" s="1">
        <v>0</v>
      </c>
      <c r="D196" s="27">
        <f t="shared" ref="D196:D246" si="207">D195-B196</f>
        <v>48</v>
      </c>
      <c r="E196" s="1">
        <f t="shared" si="144"/>
        <v>48</v>
      </c>
      <c r="F196" s="1">
        <f t="shared" si="145"/>
        <v>21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32</v>
      </c>
      <c r="C197" s="1">
        <v>0</v>
      </c>
      <c r="D197" s="27">
        <f t="shared" si="207"/>
        <v>16</v>
      </c>
      <c r="E197" s="1">
        <f t="shared" si="144"/>
        <v>16</v>
      </c>
      <c r="F197" s="1">
        <f t="shared" si="145"/>
        <v>32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18</v>
      </c>
      <c r="C198" s="3">
        <f t="shared" ref="C198" si="210">$L$3-D196</f>
        <v>152</v>
      </c>
      <c r="D198" s="27">
        <f t="shared" ref="D198" si="211">D197-B198+C198</f>
        <v>150</v>
      </c>
      <c r="E198" s="3">
        <f t="shared" ref="E198" si="212">IF(D198&gt;0,D197-B198+C198,0)</f>
        <v>150</v>
      </c>
      <c r="F198" s="1">
        <f t="shared" ref="F198" si="213">IF(E196-B197-B198&gt;=0,B198,E197)</f>
        <v>16</v>
      </c>
      <c r="G198" s="1">
        <f t="shared" si="208"/>
        <v>2</v>
      </c>
      <c r="H198" s="1">
        <f t="shared" si="209"/>
        <v>1</v>
      </c>
      <c r="I198" s="1">
        <f t="shared" si="189"/>
        <v>1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10</v>
      </c>
      <c r="C199" s="1">
        <v>0</v>
      </c>
      <c r="D199" s="27">
        <f t="shared" ref="D199" si="214">D198-B199</f>
        <v>140</v>
      </c>
      <c r="E199" s="1">
        <f t="shared" ref="E199:E246" si="215">IF(D199&gt;0,D198-B199,0)</f>
        <v>140</v>
      </c>
      <c r="F199" s="1">
        <f t="shared" ref="F199:F246" si="216">IF(D199&gt;=0,B199,E198)</f>
        <v>10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19</v>
      </c>
      <c r="C200" s="1">
        <v>0</v>
      </c>
      <c r="D200" s="27">
        <f t="shared" si="207"/>
        <v>121</v>
      </c>
      <c r="E200" s="1">
        <f t="shared" si="215"/>
        <v>121</v>
      </c>
      <c r="F200" s="1">
        <f t="shared" si="216"/>
        <v>19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30</v>
      </c>
      <c r="C201" s="1">
        <v>0</v>
      </c>
      <c r="D201" s="27">
        <f t="shared" si="207"/>
        <v>91</v>
      </c>
      <c r="E201" s="1">
        <f t="shared" si="215"/>
        <v>91</v>
      </c>
      <c r="F201" s="1">
        <f t="shared" si="216"/>
        <v>30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16</v>
      </c>
      <c r="C202" s="1">
        <v>0</v>
      </c>
      <c r="D202" s="27">
        <f t="shared" si="207"/>
        <v>75</v>
      </c>
      <c r="E202" s="1">
        <f t="shared" si="215"/>
        <v>75</v>
      </c>
      <c r="F202" s="1">
        <f t="shared" si="216"/>
        <v>16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17</v>
      </c>
      <c r="C203" s="1">
        <v>0</v>
      </c>
      <c r="D203" s="27">
        <f t="shared" si="207"/>
        <v>58</v>
      </c>
      <c r="E203" s="1">
        <f t="shared" si="215"/>
        <v>58</v>
      </c>
      <c r="F203" s="1">
        <f t="shared" si="216"/>
        <v>17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18</v>
      </c>
      <c r="C204" s="1">
        <v>0</v>
      </c>
      <c r="D204" s="27">
        <f t="shared" si="207"/>
        <v>40</v>
      </c>
      <c r="E204" s="1">
        <f t="shared" si="215"/>
        <v>40</v>
      </c>
      <c r="F204" s="1">
        <f t="shared" si="216"/>
        <v>18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23</v>
      </c>
      <c r="C205" s="3">
        <f t="shared" ref="C205" si="217">$L$3-D203</f>
        <v>142</v>
      </c>
      <c r="D205" s="27">
        <f t="shared" ref="D205" si="218">D204-B205+C205</f>
        <v>159</v>
      </c>
      <c r="E205" s="3">
        <f t="shared" ref="E205" si="219">IF(D205&gt;0,D204-B205+C205,0)</f>
        <v>159</v>
      </c>
      <c r="F205" s="1">
        <f t="shared" ref="F205" si="220">IF(E203-B204-B205&gt;=0,B205,E204)</f>
        <v>23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17</v>
      </c>
      <c r="C206" s="1">
        <v>0</v>
      </c>
      <c r="D206" s="27">
        <f t="shared" ref="D206" si="221">D205-B206</f>
        <v>142</v>
      </c>
      <c r="E206" s="1">
        <f t="shared" ref="E206:E207" si="222">IF(D206&gt;0,D205-B206,0)</f>
        <v>142</v>
      </c>
      <c r="F206" s="1">
        <f t="shared" ref="F206" si="223">IF(D206&gt;=0,B206,E205)</f>
        <v>17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19</v>
      </c>
      <c r="C207" s="1">
        <v>0</v>
      </c>
      <c r="D207" s="27">
        <f t="shared" si="207"/>
        <v>123</v>
      </c>
      <c r="E207" s="1">
        <f t="shared" si="222"/>
        <v>123</v>
      </c>
      <c r="F207" s="1">
        <f t="shared" si="216"/>
        <v>19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26</v>
      </c>
      <c r="C208" s="1">
        <v>0</v>
      </c>
      <c r="D208" s="27">
        <f t="shared" si="207"/>
        <v>97</v>
      </c>
      <c r="E208" s="1">
        <f t="shared" si="215"/>
        <v>97</v>
      </c>
      <c r="F208" s="1">
        <f t="shared" si="216"/>
        <v>26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15</v>
      </c>
      <c r="C209" s="1">
        <v>0</v>
      </c>
      <c r="D209" s="27">
        <f t="shared" si="207"/>
        <v>82</v>
      </c>
      <c r="E209" s="1">
        <f t="shared" si="215"/>
        <v>82</v>
      </c>
      <c r="F209" s="1">
        <f t="shared" si="216"/>
        <v>15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14</v>
      </c>
      <c r="C210" s="1">
        <v>0</v>
      </c>
      <c r="D210" s="27">
        <f t="shared" si="207"/>
        <v>68</v>
      </c>
      <c r="E210" s="1">
        <f t="shared" si="215"/>
        <v>68</v>
      </c>
      <c r="F210" s="1">
        <f t="shared" si="216"/>
        <v>14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22</v>
      </c>
      <c r="C211" s="1">
        <v>0</v>
      </c>
      <c r="D211" s="27">
        <f t="shared" si="207"/>
        <v>46</v>
      </c>
      <c r="E211" s="1">
        <f t="shared" si="215"/>
        <v>46</v>
      </c>
      <c r="F211" s="1">
        <f t="shared" si="216"/>
        <v>22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24</v>
      </c>
      <c r="C212" s="3">
        <f t="shared" ref="C212" si="224">$L$3-D210</f>
        <v>132</v>
      </c>
      <c r="D212" s="27">
        <f t="shared" ref="D212" si="225">D211-B212+C212</f>
        <v>154</v>
      </c>
      <c r="E212" s="3">
        <f t="shared" ref="E212" si="226">IF(D212&gt;0,D211-B212+C212,0)</f>
        <v>154</v>
      </c>
      <c r="F212" s="1">
        <f t="shared" ref="F212" si="227">IF(E210-B211-B212&gt;=0,B212,E211)</f>
        <v>24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14</v>
      </c>
      <c r="C213" s="1">
        <v>0</v>
      </c>
      <c r="D213" s="27">
        <f t="shared" ref="D213" si="228">D212-B213</f>
        <v>140</v>
      </c>
      <c r="E213" s="1">
        <f t="shared" ref="E213:E214" si="229">IF(D213&gt;0,D212-B213,0)</f>
        <v>140</v>
      </c>
      <c r="F213" s="1">
        <f t="shared" ref="F213" si="230">IF(D213&gt;=0,B213,E212)</f>
        <v>14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28</v>
      </c>
      <c r="C214" s="1">
        <v>0</v>
      </c>
      <c r="D214" s="27">
        <f t="shared" si="207"/>
        <v>112</v>
      </c>
      <c r="E214" s="1">
        <f t="shared" si="229"/>
        <v>112</v>
      </c>
      <c r="F214" s="1">
        <f t="shared" si="216"/>
        <v>28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22</v>
      </c>
      <c r="C215" s="1">
        <v>0</v>
      </c>
      <c r="D215" s="27">
        <f t="shared" si="207"/>
        <v>90</v>
      </c>
      <c r="E215" s="1">
        <f t="shared" si="215"/>
        <v>90</v>
      </c>
      <c r="F215" s="1">
        <f t="shared" si="216"/>
        <v>22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21</v>
      </c>
      <c r="C216" s="1">
        <v>0</v>
      </c>
      <c r="D216" s="27">
        <f t="shared" si="207"/>
        <v>69</v>
      </c>
      <c r="E216" s="1">
        <f t="shared" si="215"/>
        <v>69</v>
      </c>
      <c r="F216" s="1">
        <f t="shared" si="216"/>
        <v>21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17</v>
      </c>
      <c r="C217" s="1">
        <v>0</v>
      </c>
      <c r="D217" s="27">
        <f t="shared" si="207"/>
        <v>52</v>
      </c>
      <c r="E217" s="1">
        <f t="shared" si="215"/>
        <v>52</v>
      </c>
      <c r="F217" s="1">
        <f t="shared" si="216"/>
        <v>17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24</v>
      </c>
      <c r="C218" s="1">
        <v>0</v>
      </c>
      <c r="D218" s="27">
        <f t="shared" si="207"/>
        <v>28</v>
      </c>
      <c r="E218" s="1">
        <f t="shared" si="215"/>
        <v>28</v>
      </c>
      <c r="F218" s="1">
        <f t="shared" si="216"/>
        <v>24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17</v>
      </c>
      <c r="C219" s="3">
        <f t="shared" ref="C219" si="231">$L$3-D217</f>
        <v>148</v>
      </c>
      <c r="D219" s="27">
        <f t="shared" ref="D219" si="232">D218-B219+C219</f>
        <v>159</v>
      </c>
      <c r="E219" s="3">
        <f t="shared" ref="E219" si="233">IF(D219&gt;0,D218-B219+C219,0)</f>
        <v>159</v>
      </c>
      <c r="F219" s="1">
        <f t="shared" ref="F219" si="234">IF(E217-B218-B219&gt;=0,B219,E218)</f>
        <v>17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18</v>
      </c>
      <c r="C220" s="1">
        <v>0</v>
      </c>
      <c r="D220" s="27">
        <f t="shared" ref="D220" si="235">D219-B220</f>
        <v>141</v>
      </c>
      <c r="E220" s="1">
        <f t="shared" ref="E220:E221" si="236">IF(D220&gt;0,D219-B220,0)</f>
        <v>141</v>
      </c>
      <c r="F220" s="1">
        <f t="shared" ref="F220" si="237">IF(D220&gt;=0,B220,E219)</f>
        <v>18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13</v>
      </c>
      <c r="C221" s="1">
        <v>0</v>
      </c>
      <c r="D221" s="27">
        <f t="shared" si="207"/>
        <v>128</v>
      </c>
      <c r="E221" s="1">
        <f t="shared" si="236"/>
        <v>128</v>
      </c>
      <c r="F221" s="1">
        <f t="shared" si="216"/>
        <v>13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20</v>
      </c>
      <c r="C222" s="1">
        <v>0</v>
      </c>
      <c r="D222" s="27">
        <f t="shared" si="207"/>
        <v>108</v>
      </c>
      <c r="E222" s="1">
        <f t="shared" si="215"/>
        <v>108</v>
      </c>
      <c r="F222" s="1">
        <f t="shared" si="216"/>
        <v>20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25</v>
      </c>
      <c r="C223" s="1">
        <v>0</v>
      </c>
      <c r="D223" s="27">
        <f t="shared" si="207"/>
        <v>83</v>
      </c>
      <c r="E223" s="1">
        <f t="shared" si="215"/>
        <v>83</v>
      </c>
      <c r="F223" s="1">
        <f t="shared" si="216"/>
        <v>25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16</v>
      </c>
      <c r="C224" s="1">
        <v>0</v>
      </c>
      <c r="D224" s="27">
        <f t="shared" si="207"/>
        <v>67</v>
      </c>
      <c r="E224" s="1">
        <f t="shared" si="215"/>
        <v>67</v>
      </c>
      <c r="F224" s="1">
        <f t="shared" si="216"/>
        <v>16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13</v>
      </c>
      <c r="C225" s="1">
        <v>0</v>
      </c>
      <c r="D225" s="27">
        <f t="shared" si="207"/>
        <v>54</v>
      </c>
      <c r="E225" s="1">
        <f t="shared" si="215"/>
        <v>54</v>
      </c>
      <c r="F225" s="1">
        <f t="shared" si="216"/>
        <v>13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20</v>
      </c>
      <c r="C226" s="3">
        <f t="shared" ref="C226" si="238">$L$3-D224</f>
        <v>133</v>
      </c>
      <c r="D226" s="27">
        <f t="shared" ref="D226" si="239">D225-B226+C226</f>
        <v>167</v>
      </c>
      <c r="E226" s="3">
        <f t="shared" ref="E226" si="240">IF(D226&gt;0,D225-B226+C226,0)</f>
        <v>167</v>
      </c>
      <c r="F226" s="1">
        <f t="shared" ref="F226" si="241">IF(E224-B225-B226&gt;=0,B226,E225)</f>
        <v>20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28</v>
      </c>
      <c r="C227" s="1">
        <v>0</v>
      </c>
      <c r="D227" s="27">
        <f t="shared" ref="D227" si="242">D226-B227</f>
        <v>139</v>
      </c>
      <c r="E227" s="1">
        <f t="shared" ref="E227:E228" si="243">IF(D227&gt;0,D226-B227,0)</f>
        <v>139</v>
      </c>
      <c r="F227" s="1">
        <f t="shared" ref="F227" si="244">IF(D227&gt;=0,B227,E226)</f>
        <v>28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34</v>
      </c>
      <c r="C228" s="1">
        <v>0</v>
      </c>
      <c r="D228" s="27">
        <f t="shared" si="207"/>
        <v>105</v>
      </c>
      <c r="E228" s="1">
        <f t="shared" si="243"/>
        <v>105</v>
      </c>
      <c r="F228" s="1">
        <f t="shared" si="216"/>
        <v>34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31</v>
      </c>
      <c r="C229" s="1">
        <v>0</v>
      </c>
      <c r="D229" s="27">
        <f t="shared" si="207"/>
        <v>74</v>
      </c>
      <c r="E229" s="1">
        <f t="shared" si="215"/>
        <v>74</v>
      </c>
      <c r="F229" s="1">
        <f t="shared" si="216"/>
        <v>31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20</v>
      </c>
      <c r="C230" s="1">
        <v>0</v>
      </c>
      <c r="D230" s="27">
        <f t="shared" si="207"/>
        <v>54</v>
      </c>
      <c r="E230" s="1">
        <f t="shared" si="215"/>
        <v>54</v>
      </c>
      <c r="F230" s="1">
        <f t="shared" si="216"/>
        <v>20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27</v>
      </c>
      <c r="C231" s="1">
        <v>0</v>
      </c>
      <c r="D231" s="27">
        <f t="shared" si="207"/>
        <v>27</v>
      </c>
      <c r="E231" s="1">
        <f t="shared" si="215"/>
        <v>27</v>
      </c>
      <c r="F231" s="1">
        <f t="shared" si="216"/>
        <v>27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14</v>
      </c>
      <c r="C232" s="1">
        <v>0</v>
      </c>
      <c r="D232" s="27">
        <f t="shared" si="207"/>
        <v>13</v>
      </c>
      <c r="E232" s="1">
        <f t="shared" si="215"/>
        <v>13</v>
      </c>
      <c r="F232" s="1">
        <f t="shared" si="216"/>
        <v>14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25</v>
      </c>
      <c r="C233" s="3">
        <f t="shared" ref="C233" si="245">$L$3-D231</f>
        <v>173</v>
      </c>
      <c r="D233" s="27">
        <f t="shared" ref="D233" si="246">D232-B233+C233</f>
        <v>161</v>
      </c>
      <c r="E233" s="3">
        <f t="shared" ref="E233" si="247">IF(D233&gt;0,D232-B233+C233,0)</f>
        <v>161</v>
      </c>
      <c r="F233" s="1">
        <f t="shared" ref="F233" si="248">IF(E231-B232-B233&gt;=0,B233,E232)</f>
        <v>13</v>
      </c>
      <c r="G233" s="1">
        <f t="shared" si="208"/>
        <v>12</v>
      </c>
      <c r="H233" s="1">
        <f t="shared" si="209"/>
        <v>1</v>
      </c>
      <c r="I233" s="1">
        <f t="shared" si="189"/>
        <v>1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18</v>
      </c>
      <c r="C234" s="1">
        <v>0</v>
      </c>
      <c r="D234" s="27">
        <f t="shared" ref="D234" si="249">D233-B234</f>
        <v>143</v>
      </c>
      <c r="E234" s="1">
        <f t="shared" ref="E234:E235" si="250">IF(D234&gt;0,D233-B234,0)</f>
        <v>143</v>
      </c>
      <c r="F234" s="1">
        <f t="shared" ref="F234" si="251">IF(D234&gt;=0,B234,E233)</f>
        <v>18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8</v>
      </c>
      <c r="C235" s="1">
        <v>0</v>
      </c>
      <c r="D235" s="27">
        <f t="shared" si="207"/>
        <v>135</v>
      </c>
      <c r="E235" s="1">
        <f t="shared" si="250"/>
        <v>135</v>
      </c>
      <c r="F235" s="1">
        <f t="shared" si="216"/>
        <v>8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14</v>
      </c>
      <c r="C236" s="1">
        <v>0</v>
      </c>
      <c r="D236" s="27">
        <f t="shared" si="207"/>
        <v>121</v>
      </c>
      <c r="E236" s="1">
        <f t="shared" si="215"/>
        <v>121</v>
      </c>
      <c r="F236" s="1">
        <f t="shared" si="216"/>
        <v>14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19</v>
      </c>
      <c r="C237" s="1">
        <v>0</v>
      </c>
      <c r="D237" s="27">
        <f t="shared" si="207"/>
        <v>102</v>
      </c>
      <c r="E237" s="1">
        <f t="shared" si="215"/>
        <v>102</v>
      </c>
      <c r="F237" s="1">
        <f t="shared" si="216"/>
        <v>19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5</v>
      </c>
      <c r="C238" s="1">
        <v>0</v>
      </c>
      <c r="D238" s="27">
        <f t="shared" si="207"/>
        <v>97</v>
      </c>
      <c r="E238" s="1">
        <f t="shared" si="215"/>
        <v>97</v>
      </c>
      <c r="F238" s="1">
        <f t="shared" si="216"/>
        <v>5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22</v>
      </c>
      <c r="C239" s="1">
        <v>0</v>
      </c>
      <c r="D239" s="27">
        <f t="shared" si="207"/>
        <v>75</v>
      </c>
      <c r="E239" s="1">
        <f t="shared" si="215"/>
        <v>75</v>
      </c>
      <c r="F239" s="1">
        <f t="shared" si="216"/>
        <v>22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6</v>
      </c>
      <c r="C240" s="3">
        <f t="shared" ref="C240" si="252">$L$3-D238</f>
        <v>103</v>
      </c>
      <c r="D240" s="27">
        <f t="shared" ref="D240" si="253">D239-B240+C240</f>
        <v>172</v>
      </c>
      <c r="E240" s="3">
        <f t="shared" ref="E240" si="254">IF(D240&gt;0,D239-B240+C240,0)</f>
        <v>172</v>
      </c>
      <c r="F240" s="1">
        <f t="shared" ref="F240" si="255">IF(E238-B239-B240&gt;=0,B240,E239)</f>
        <v>6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10</v>
      </c>
      <c r="C241" s="1">
        <v>0</v>
      </c>
      <c r="D241" s="27">
        <f t="shared" ref="D241" si="256">D240-B241</f>
        <v>162</v>
      </c>
      <c r="E241" s="1">
        <f t="shared" ref="E241:E242" si="257">IF(D241&gt;0,D240-B241,0)</f>
        <v>162</v>
      </c>
      <c r="F241" s="1">
        <f t="shared" ref="F241" si="258">IF(D241&gt;=0,B241,E240)</f>
        <v>10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18</v>
      </c>
      <c r="C242" s="1">
        <v>0</v>
      </c>
      <c r="D242" s="27">
        <f t="shared" si="207"/>
        <v>144</v>
      </c>
      <c r="E242" s="1">
        <f t="shared" si="257"/>
        <v>144</v>
      </c>
      <c r="F242" s="1">
        <f t="shared" si="216"/>
        <v>18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28</v>
      </c>
      <c r="C243" s="1">
        <v>0</v>
      </c>
      <c r="D243" s="27">
        <f t="shared" si="207"/>
        <v>116</v>
      </c>
      <c r="E243" s="1">
        <f t="shared" si="215"/>
        <v>116</v>
      </c>
      <c r="F243" s="1">
        <f t="shared" si="216"/>
        <v>28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11</v>
      </c>
      <c r="C244" s="1">
        <v>0</v>
      </c>
      <c r="D244" s="27">
        <f t="shared" si="207"/>
        <v>105</v>
      </c>
      <c r="E244" s="1">
        <f t="shared" si="215"/>
        <v>105</v>
      </c>
      <c r="F244" s="1">
        <f t="shared" si="216"/>
        <v>11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17</v>
      </c>
      <c r="C245" s="1">
        <v>0</v>
      </c>
      <c r="D245" s="27">
        <f t="shared" si="207"/>
        <v>88</v>
      </c>
      <c r="E245" s="1">
        <f t="shared" si="215"/>
        <v>88</v>
      </c>
      <c r="F245" s="1">
        <f t="shared" si="216"/>
        <v>17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10</v>
      </c>
      <c r="C246" s="1">
        <v>0</v>
      </c>
      <c r="D246" s="27">
        <f t="shared" si="207"/>
        <v>78</v>
      </c>
      <c r="E246" s="1">
        <f t="shared" si="215"/>
        <v>78</v>
      </c>
      <c r="F246" s="1">
        <f t="shared" si="216"/>
        <v>10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13</v>
      </c>
      <c r="C247" s="3">
        <f t="shared" ref="C247" si="261">$L$3-D245</f>
        <v>112</v>
      </c>
      <c r="D247" s="27">
        <f t="shared" ref="D247" si="262">D246-B247+C247</f>
        <v>177</v>
      </c>
      <c r="E247" s="3">
        <f t="shared" ref="E247" si="263">IF(D247&gt;0,D246-B247+C247,0)</f>
        <v>177</v>
      </c>
      <c r="F247" s="1">
        <f t="shared" ref="F247" si="264">IF(E245-B246-B247&gt;=0,B247,E246)</f>
        <v>13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6675-13DF-42C4-A200-5FB896E8D853}">
  <sheetPr codeName="工作表25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20</v>
      </c>
      <c r="C3" s="1">
        <v>0</v>
      </c>
      <c r="D3" s="27">
        <f>D2-B3</f>
        <v>120</v>
      </c>
      <c r="E3" s="1">
        <f>IF(D3&gt;0,D2-B3,0)</f>
        <v>120</v>
      </c>
      <c r="F3" s="1">
        <f>IF(D3&gt;=0,B3,E2)</f>
        <v>20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101.2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14</v>
      </c>
      <c r="C4" s="1">
        <v>0</v>
      </c>
      <c r="D4" s="27">
        <f t="shared" ref="D4:D67" si="0">D3-B4</f>
        <v>106</v>
      </c>
      <c r="E4" s="1">
        <f>IF(D4&gt;0,D3-B4,0)</f>
        <v>106</v>
      </c>
      <c r="F4" s="1">
        <f t="shared" ref="F4:F8" si="1">IF(D4&gt;=0,B4,E3)</f>
        <v>14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19.787755102040816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6</v>
      </c>
      <c r="C5" s="1">
        <v>0</v>
      </c>
      <c r="D5" s="27">
        <f t="shared" si="0"/>
        <v>100</v>
      </c>
      <c r="E5" s="1">
        <f t="shared" ref="E5:E7" si="4">IF(D5&gt;0,D4-B5,0)</f>
        <v>100</v>
      </c>
      <c r="F5" s="1">
        <f t="shared" si="1"/>
        <v>6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8.1685530716303418</v>
      </c>
      <c r="M5" s="29"/>
      <c r="N5" s="22" t="s">
        <v>18</v>
      </c>
      <c r="O5" s="41">
        <f>O3*L12*L11</f>
        <v>182160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37</v>
      </c>
      <c r="C6" s="1">
        <v>0</v>
      </c>
      <c r="D6" s="27">
        <f>D5-B6</f>
        <v>63</v>
      </c>
      <c r="E6" s="1">
        <f>IF(D6&gt;0,D5-B6,0)</f>
        <v>63</v>
      </c>
      <c r="F6" s="1">
        <f t="shared" si="1"/>
        <v>37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40800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22</v>
      </c>
      <c r="C7" s="1">
        <v>0</v>
      </c>
      <c r="D7" s="27">
        <f t="shared" si="0"/>
        <v>41</v>
      </c>
      <c r="E7" s="1">
        <f t="shared" si="4"/>
        <v>41</v>
      </c>
      <c r="F7" s="1">
        <f t="shared" si="1"/>
        <v>22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348960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16</v>
      </c>
      <c r="C8" s="1">
        <v>0</v>
      </c>
      <c r="D8" s="27">
        <f t="shared" si="0"/>
        <v>25</v>
      </c>
      <c r="E8" s="1">
        <f>IF(D8&gt;0,D7-B8,0)</f>
        <v>25</v>
      </c>
      <c r="F8" s="1">
        <f t="shared" si="1"/>
        <v>16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3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15</v>
      </c>
      <c r="C9" s="3">
        <f>$L$3-D7</f>
        <v>159</v>
      </c>
      <c r="D9" s="27">
        <f>D8-B9+C9</f>
        <v>169</v>
      </c>
      <c r="E9" s="3">
        <f>IF(D9&gt;0,D8-B9+C9,0)</f>
        <v>169</v>
      </c>
      <c r="F9" s="1">
        <f>IF(E7-B8-B9&gt;=0,B9,E8)</f>
        <v>15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0.91428571428571426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25</v>
      </c>
      <c r="C10" s="1">
        <v>0</v>
      </c>
      <c r="D10" s="27">
        <f t="shared" ref="D10" si="5">D9-B10</f>
        <v>144</v>
      </c>
      <c r="E10" s="1">
        <f t="shared" ref="E10:E71" si="6">IF(D10&gt;0,D9-B10,0)</f>
        <v>144</v>
      </c>
      <c r="F10" s="1">
        <f t="shared" ref="F10:F71" si="7">IF(D10&gt;=0,B10,E9)</f>
        <v>25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0.99298679867986794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40</v>
      </c>
      <c r="C11" s="1">
        <v>0</v>
      </c>
      <c r="D11" s="27">
        <f t="shared" si="0"/>
        <v>104</v>
      </c>
      <c r="E11" s="1">
        <f t="shared" si="6"/>
        <v>104</v>
      </c>
      <c r="F11" s="1">
        <f t="shared" si="7"/>
        <v>40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0.9818481848184879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17</v>
      </c>
      <c r="C12" s="1">
        <v>0</v>
      </c>
      <c r="D12" s="27">
        <f t="shared" si="0"/>
        <v>87</v>
      </c>
      <c r="E12" s="1">
        <f t="shared" si="6"/>
        <v>87</v>
      </c>
      <c r="F12" s="1">
        <f t="shared" si="7"/>
        <v>17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11</v>
      </c>
      <c r="C13" s="1">
        <v>0</v>
      </c>
      <c r="D13" s="27">
        <f t="shared" si="0"/>
        <v>76</v>
      </c>
      <c r="E13" s="1">
        <f t="shared" si="6"/>
        <v>76</v>
      </c>
      <c r="F13" s="1">
        <f t="shared" si="7"/>
        <v>11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23</v>
      </c>
      <c r="C14" s="1">
        <v>0</v>
      </c>
      <c r="D14" s="27">
        <f t="shared" si="0"/>
        <v>53</v>
      </c>
      <c r="E14" s="1">
        <f t="shared" si="6"/>
        <v>53</v>
      </c>
      <c r="F14" s="1">
        <f t="shared" si="7"/>
        <v>23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17</v>
      </c>
      <c r="C15" s="1">
        <v>0</v>
      </c>
      <c r="D15" s="27">
        <f t="shared" si="0"/>
        <v>36</v>
      </c>
      <c r="E15" s="1">
        <f t="shared" si="6"/>
        <v>36</v>
      </c>
      <c r="F15" s="1">
        <f t="shared" si="7"/>
        <v>17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19</v>
      </c>
      <c r="C16" s="3">
        <f t="shared" ref="C16" si="9">$L$3-D14</f>
        <v>147</v>
      </c>
      <c r="D16" s="27">
        <f t="shared" ref="D16" si="10">D15-B16+C16</f>
        <v>164</v>
      </c>
      <c r="E16" s="3">
        <f t="shared" ref="E16" si="11">IF(D16&gt;0,D15-B16+C16,0)</f>
        <v>164</v>
      </c>
      <c r="F16" s="1">
        <f t="shared" ref="F16" si="12">IF(E14-B15-B16&gt;=0,B16,E15)</f>
        <v>19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33</v>
      </c>
      <c r="C17" s="1">
        <v>0</v>
      </c>
      <c r="D17" s="27">
        <f t="shared" ref="D17" si="13">D16-B17</f>
        <v>131</v>
      </c>
      <c r="E17" s="1">
        <f t="shared" ref="E17:E18" si="14">IF(D17&gt;0,D16-B17,0)</f>
        <v>131</v>
      </c>
      <c r="F17" s="1">
        <f t="shared" ref="F17" si="15">IF(D17&gt;=0,B17,E16)</f>
        <v>33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23</v>
      </c>
      <c r="C18" s="1">
        <v>0</v>
      </c>
      <c r="D18" s="27">
        <f t="shared" si="0"/>
        <v>108</v>
      </c>
      <c r="E18" s="1">
        <f t="shared" si="14"/>
        <v>108</v>
      </c>
      <c r="F18" s="1">
        <f t="shared" si="7"/>
        <v>23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27</v>
      </c>
      <c r="C19" s="1">
        <v>0</v>
      </c>
      <c r="D19" s="27">
        <f t="shared" si="0"/>
        <v>81</v>
      </c>
      <c r="E19" s="1">
        <f t="shared" si="6"/>
        <v>81</v>
      </c>
      <c r="F19" s="1">
        <f t="shared" si="7"/>
        <v>27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22</v>
      </c>
      <c r="C20" s="1">
        <v>0</v>
      </c>
      <c r="D20" s="27">
        <f t="shared" si="0"/>
        <v>59</v>
      </c>
      <c r="E20" s="1">
        <f t="shared" si="6"/>
        <v>59</v>
      </c>
      <c r="F20" s="1">
        <f t="shared" si="7"/>
        <v>22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2</v>
      </c>
      <c r="C21" s="1">
        <v>0</v>
      </c>
      <c r="D21" s="27">
        <f t="shared" si="0"/>
        <v>57</v>
      </c>
      <c r="E21" s="1">
        <f t="shared" si="6"/>
        <v>57</v>
      </c>
      <c r="F21" s="1">
        <f t="shared" si="7"/>
        <v>2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2</v>
      </c>
      <c r="C22" s="1">
        <v>0</v>
      </c>
      <c r="D22" s="27">
        <f t="shared" si="0"/>
        <v>55</v>
      </c>
      <c r="E22" s="1">
        <f t="shared" si="6"/>
        <v>55</v>
      </c>
      <c r="F22" s="1">
        <f t="shared" si="7"/>
        <v>2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24</v>
      </c>
      <c r="C23" s="3">
        <f t="shared" ref="C23" si="16">$L$3-D21</f>
        <v>143</v>
      </c>
      <c r="D23" s="27">
        <f t="shared" ref="D23" si="17">D22-B23+C23</f>
        <v>174</v>
      </c>
      <c r="E23" s="3">
        <f t="shared" ref="E23" si="18">IF(D23&gt;0,D22-B23+C23,0)</f>
        <v>174</v>
      </c>
      <c r="F23" s="1">
        <f t="shared" ref="F23" si="19">IF(E21-B22-B23&gt;=0,B23,E22)</f>
        <v>24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29</v>
      </c>
      <c r="C24" s="1">
        <v>0</v>
      </c>
      <c r="D24" s="27">
        <f t="shared" ref="D24" si="20">D23-B24</f>
        <v>145</v>
      </c>
      <c r="E24" s="1">
        <f t="shared" ref="E24:E25" si="21">IF(D24&gt;0,D23-B24,0)</f>
        <v>145</v>
      </c>
      <c r="F24" s="1">
        <f t="shared" ref="F24" si="22">IF(D24&gt;=0,B24,E23)</f>
        <v>29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26</v>
      </c>
      <c r="C25" s="1">
        <v>0</v>
      </c>
      <c r="D25" s="27">
        <f t="shared" si="0"/>
        <v>119</v>
      </c>
      <c r="E25" s="1">
        <f t="shared" si="21"/>
        <v>119</v>
      </c>
      <c r="F25" s="1">
        <f t="shared" si="7"/>
        <v>26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34</v>
      </c>
      <c r="C26" s="1">
        <v>0</v>
      </c>
      <c r="D26" s="27">
        <f t="shared" si="0"/>
        <v>85</v>
      </c>
      <c r="E26" s="1">
        <f t="shared" si="6"/>
        <v>85</v>
      </c>
      <c r="F26" s="1">
        <f t="shared" si="7"/>
        <v>34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25</v>
      </c>
      <c r="C27" s="1">
        <v>0</v>
      </c>
      <c r="D27" s="27">
        <f t="shared" si="0"/>
        <v>60</v>
      </c>
      <c r="E27" s="1">
        <f t="shared" si="6"/>
        <v>60</v>
      </c>
      <c r="F27" s="1">
        <f t="shared" si="7"/>
        <v>25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23</v>
      </c>
      <c r="C28" s="1">
        <v>0</v>
      </c>
      <c r="D28" s="27">
        <f t="shared" si="0"/>
        <v>37</v>
      </c>
      <c r="E28" s="1">
        <f t="shared" si="6"/>
        <v>37</v>
      </c>
      <c r="F28" s="1">
        <f t="shared" si="7"/>
        <v>23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22</v>
      </c>
      <c r="C29" s="1">
        <v>0</v>
      </c>
      <c r="D29" s="27">
        <f t="shared" si="0"/>
        <v>15</v>
      </c>
      <c r="E29" s="1">
        <f t="shared" si="6"/>
        <v>15</v>
      </c>
      <c r="F29" s="1">
        <f t="shared" si="7"/>
        <v>22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24</v>
      </c>
      <c r="C30" s="3">
        <f t="shared" ref="C30" si="23">$L$3-D28</f>
        <v>163</v>
      </c>
      <c r="D30" s="27">
        <f t="shared" ref="D30" si="24">D29-B30+C30</f>
        <v>154</v>
      </c>
      <c r="E30" s="3">
        <f t="shared" ref="E30" si="25">IF(D30&gt;0,D29-B30+C30,0)</f>
        <v>154</v>
      </c>
      <c r="F30" s="1">
        <f t="shared" ref="F30" si="26">IF(E28-B29-B30&gt;=0,B30,E29)</f>
        <v>15</v>
      </c>
      <c r="G30" s="1">
        <f t="shared" si="2"/>
        <v>9</v>
      </c>
      <c r="H30" s="1">
        <f t="shared" si="3"/>
        <v>1</v>
      </c>
      <c r="I30" s="1">
        <f t="shared" si="8"/>
        <v>1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11</v>
      </c>
      <c r="C31" s="1">
        <v>0</v>
      </c>
      <c r="D31" s="27">
        <f t="shared" ref="D31" si="27">D30-B31</f>
        <v>143</v>
      </c>
      <c r="E31" s="1">
        <f t="shared" ref="E31:E32" si="28">IF(D31&gt;0,D30-B31,0)</f>
        <v>143</v>
      </c>
      <c r="F31" s="1">
        <f t="shared" ref="F31" si="29">IF(D31&gt;=0,B31,E30)</f>
        <v>11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18</v>
      </c>
      <c r="C32" s="1">
        <v>0</v>
      </c>
      <c r="D32" s="27">
        <f t="shared" si="0"/>
        <v>125</v>
      </c>
      <c r="E32" s="1">
        <f t="shared" si="28"/>
        <v>125</v>
      </c>
      <c r="F32" s="1">
        <f t="shared" si="7"/>
        <v>18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22</v>
      </c>
      <c r="C33" s="1">
        <v>0</v>
      </c>
      <c r="D33" s="27">
        <f t="shared" si="0"/>
        <v>103</v>
      </c>
      <c r="E33" s="1">
        <f t="shared" si="6"/>
        <v>103</v>
      </c>
      <c r="F33" s="1">
        <f t="shared" si="7"/>
        <v>22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24</v>
      </c>
      <c r="C34" s="1">
        <v>0</v>
      </c>
      <c r="D34" s="27">
        <f t="shared" si="0"/>
        <v>79</v>
      </c>
      <c r="E34" s="1">
        <f t="shared" si="6"/>
        <v>79</v>
      </c>
      <c r="F34" s="1">
        <f t="shared" si="7"/>
        <v>24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12</v>
      </c>
      <c r="C35" s="1">
        <v>0</v>
      </c>
      <c r="D35" s="27">
        <f t="shared" si="0"/>
        <v>67</v>
      </c>
      <c r="E35" s="1">
        <f t="shared" si="6"/>
        <v>67</v>
      </c>
      <c r="F35" s="1">
        <f t="shared" si="7"/>
        <v>12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22</v>
      </c>
      <c r="C36" s="1">
        <v>0</v>
      </c>
      <c r="D36" s="27">
        <f t="shared" si="0"/>
        <v>45</v>
      </c>
      <c r="E36" s="1">
        <f t="shared" si="6"/>
        <v>45</v>
      </c>
      <c r="F36" s="1">
        <f t="shared" si="7"/>
        <v>22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21</v>
      </c>
      <c r="C37" s="3">
        <f t="shared" ref="C37" si="30">$L$3-D35</f>
        <v>133</v>
      </c>
      <c r="D37" s="27">
        <f t="shared" ref="D37" si="31">D36-B37+C37</f>
        <v>157</v>
      </c>
      <c r="E37" s="3">
        <f t="shared" ref="E37" si="32">IF(D37&gt;0,D36-B37+C37,0)</f>
        <v>157</v>
      </c>
      <c r="F37" s="1">
        <f t="shared" ref="F37" si="33">IF(E35-B36-B37&gt;=0,B37,E36)</f>
        <v>21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29</v>
      </c>
      <c r="C38" s="1">
        <v>0</v>
      </c>
      <c r="D38" s="27">
        <f t="shared" ref="D38" si="34">D37-B38</f>
        <v>128</v>
      </c>
      <c r="E38" s="1">
        <f t="shared" ref="E38:E39" si="35">IF(D38&gt;0,D37-B38,0)</f>
        <v>128</v>
      </c>
      <c r="F38" s="1">
        <f t="shared" ref="F38" si="36">IF(D38&gt;=0,B38,E37)</f>
        <v>29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6</v>
      </c>
      <c r="C39" s="1">
        <v>0</v>
      </c>
      <c r="D39" s="27">
        <f t="shared" si="0"/>
        <v>122</v>
      </c>
      <c r="E39" s="1">
        <f t="shared" si="35"/>
        <v>122</v>
      </c>
      <c r="F39" s="1">
        <f t="shared" si="7"/>
        <v>6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14</v>
      </c>
      <c r="C40" s="1">
        <v>0</v>
      </c>
      <c r="D40" s="27">
        <f t="shared" si="0"/>
        <v>108</v>
      </c>
      <c r="E40" s="1">
        <f t="shared" si="6"/>
        <v>108</v>
      </c>
      <c r="F40" s="1">
        <f t="shared" si="7"/>
        <v>14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22</v>
      </c>
      <c r="C41" s="1">
        <v>0</v>
      </c>
      <c r="D41" s="27">
        <f t="shared" si="0"/>
        <v>86</v>
      </c>
      <c r="E41" s="1">
        <f t="shared" si="6"/>
        <v>86</v>
      </c>
      <c r="F41" s="1">
        <f t="shared" si="7"/>
        <v>22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19</v>
      </c>
      <c r="C42" s="1">
        <v>0</v>
      </c>
      <c r="D42" s="27">
        <f t="shared" si="0"/>
        <v>67</v>
      </c>
      <c r="E42" s="1">
        <f t="shared" si="6"/>
        <v>67</v>
      </c>
      <c r="F42" s="1">
        <f t="shared" si="7"/>
        <v>19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13</v>
      </c>
      <c r="C43" s="1">
        <v>0</v>
      </c>
      <c r="D43" s="27">
        <f>D42-B43</f>
        <v>54</v>
      </c>
      <c r="E43" s="1">
        <f t="shared" si="6"/>
        <v>54</v>
      </c>
      <c r="F43" s="1">
        <f t="shared" si="7"/>
        <v>13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12</v>
      </c>
      <c r="C44" s="3">
        <f t="shared" ref="C44" si="37">$L$3-D42</f>
        <v>133</v>
      </c>
      <c r="D44" s="27">
        <f>D43-B44+C44</f>
        <v>175</v>
      </c>
      <c r="E44" s="3">
        <f t="shared" ref="E44" si="38">IF(D44&gt;0,D43-B44+C44,0)</f>
        <v>175</v>
      </c>
      <c r="F44" s="1">
        <f t="shared" ref="F44" si="39">IF(E42-B43-B44&gt;=0,B44,E43)</f>
        <v>12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22</v>
      </c>
      <c r="C45" s="1">
        <v>0</v>
      </c>
      <c r="D45" s="27">
        <f t="shared" ref="D45" si="40">D44-B45</f>
        <v>153</v>
      </c>
      <c r="E45" s="1">
        <f t="shared" ref="E45:E46" si="41">IF(D45&gt;0,D44-B45,0)</f>
        <v>153</v>
      </c>
      <c r="F45" s="1">
        <f t="shared" ref="F45" si="42">IF(D45&gt;=0,B45,E44)</f>
        <v>22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18</v>
      </c>
      <c r="C46" s="1">
        <v>0</v>
      </c>
      <c r="D46" s="27">
        <f t="shared" si="0"/>
        <v>135</v>
      </c>
      <c r="E46" s="1">
        <f t="shared" si="41"/>
        <v>135</v>
      </c>
      <c r="F46" s="1">
        <f t="shared" si="7"/>
        <v>18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25</v>
      </c>
      <c r="C47" s="1">
        <v>0</v>
      </c>
      <c r="D47" s="27">
        <f t="shared" si="0"/>
        <v>110</v>
      </c>
      <c r="E47" s="1">
        <f t="shared" si="6"/>
        <v>110</v>
      </c>
      <c r="F47" s="1">
        <f t="shared" si="7"/>
        <v>25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34</v>
      </c>
      <c r="C48" s="1">
        <v>0</v>
      </c>
      <c r="D48" s="27">
        <f t="shared" si="0"/>
        <v>76</v>
      </c>
      <c r="E48" s="1">
        <f t="shared" si="6"/>
        <v>76</v>
      </c>
      <c r="F48" s="1">
        <f t="shared" si="7"/>
        <v>34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25</v>
      </c>
      <c r="C49" s="1">
        <v>0</v>
      </c>
      <c r="D49" s="27">
        <f t="shared" si="0"/>
        <v>51</v>
      </c>
      <c r="E49" s="1">
        <f t="shared" si="6"/>
        <v>51</v>
      </c>
      <c r="F49" s="1">
        <f t="shared" si="7"/>
        <v>25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21</v>
      </c>
      <c r="C50" s="1">
        <v>0</v>
      </c>
      <c r="D50" s="27">
        <f t="shared" si="0"/>
        <v>30</v>
      </c>
      <c r="E50" s="1">
        <f t="shared" si="6"/>
        <v>30</v>
      </c>
      <c r="F50" s="1">
        <f t="shared" si="7"/>
        <v>21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27</v>
      </c>
      <c r="C51" s="3">
        <f t="shared" ref="C51" si="43">$L$3-D49</f>
        <v>149</v>
      </c>
      <c r="D51" s="27">
        <f t="shared" ref="D51" si="44">D50-B51+C51</f>
        <v>152</v>
      </c>
      <c r="E51" s="3">
        <f t="shared" ref="E51" si="45">IF(D51&gt;0,D50-B51+C51,0)</f>
        <v>152</v>
      </c>
      <c r="F51" s="1">
        <f t="shared" ref="F51" si="46">IF(E49-B50-B51&gt;=0,B51,E50)</f>
        <v>27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10</v>
      </c>
      <c r="C52" s="1">
        <v>0</v>
      </c>
      <c r="D52" s="27">
        <f t="shared" ref="D52" si="47">D51-B52</f>
        <v>142</v>
      </c>
      <c r="E52" s="1">
        <f t="shared" ref="E52:E53" si="48">IF(D52&gt;0,D51-B52,0)</f>
        <v>142</v>
      </c>
      <c r="F52" s="1">
        <f t="shared" ref="F52" si="49">IF(D52&gt;=0,B52,E51)</f>
        <v>10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34</v>
      </c>
      <c r="C53" s="1">
        <v>0</v>
      </c>
      <c r="D53" s="27">
        <f t="shared" si="0"/>
        <v>108</v>
      </c>
      <c r="E53" s="1">
        <f t="shared" si="48"/>
        <v>108</v>
      </c>
      <c r="F53" s="1">
        <f t="shared" si="7"/>
        <v>34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14</v>
      </c>
      <c r="C54" s="1">
        <v>0</v>
      </c>
      <c r="D54" s="27">
        <f t="shared" si="0"/>
        <v>94</v>
      </c>
      <c r="E54" s="1">
        <f t="shared" si="6"/>
        <v>94</v>
      </c>
      <c r="F54" s="1">
        <f t="shared" si="7"/>
        <v>14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18</v>
      </c>
      <c r="C55" s="1">
        <v>0</v>
      </c>
      <c r="D55" s="27">
        <f t="shared" si="0"/>
        <v>76</v>
      </c>
      <c r="E55" s="1">
        <f t="shared" si="6"/>
        <v>76</v>
      </c>
      <c r="F55" s="1">
        <f t="shared" si="7"/>
        <v>18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10</v>
      </c>
      <c r="C56" s="1">
        <v>0</v>
      </c>
      <c r="D56" s="27">
        <f t="shared" si="0"/>
        <v>66</v>
      </c>
      <c r="E56" s="1">
        <f t="shared" si="6"/>
        <v>66</v>
      </c>
      <c r="F56" s="1">
        <f t="shared" si="7"/>
        <v>10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9</v>
      </c>
      <c r="C57" s="1">
        <v>0</v>
      </c>
      <c r="D57" s="27">
        <f t="shared" si="0"/>
        <v>57</v>
      </c>
      <c r="E57" s="1">
        <f t="shared" si="6"/>
        <v>57</v>
      </c>
      <c r="F57" s="1">
        <f t="shared" si="7"/>
        <v>9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21</v>
      </c>
      <c r="C58" s="3">
        <f t="shared" ref="C58" si="50">$L$3-D56</f>
        <v>134</v>
      </c>
      <c r="D58" s="27">
        <f t="shared" ref="D58" si="51">D57-B58+C58</f>
        <v>170</v>
      </c>
      <c r="E58" s="3">
        <f t="shared" ref="E58" si="52">IF(D58&gt;0,D57-B58+C58,0)</f>
        <v>170</v>
      </c>
      <c r="F58" s="1">
        <f t="shared" ref="F58" si="53">IF(E56-B57-B58&gt;=0,B58,E57)</f>
        <v>21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14</v>
      </c>
      <c r="C59" s="1">
        <v>0</v>
      </c>
      <c r="D59" s="27">
        <f t="shared" ref="D59" si="54">D58-B59</f>
        <v>156</v>
      </c>
      <c r="E59" s="1">
        <f t="shared" ref="E59:E60" si="55">IF(D59&gt;0,D58-B59,0)</f>
        <v>156</v>
      </c>
      <c r="F59" s="1">
        <f t="shared" ref="F59" si="56">IF(D59&gt;=0,B59,E58)</f>
        <v>14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23</v>
      </c>
      <c r="C60" s="1">
        <v>0</v>
      </c>
      <c r="D60" s="27">
        <f t="shared" si="0"/>
        <v>133</v>
      </c>
      <c r="E60" s="1">
        <f t="shared" si="55"/>
        <v>133</v>
      </c>
      <c r="F60" s="1">
        <f t="shared" si="7"/>
        <v>23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22</v>
      </c>
      <c r="C61" s="1">
        <v>0</v>
      </c>
      <c r="D61" s="27">
        <f t="shared" si="0"/>
        <v>111</v>
      </c>
      <c r="E61" s="1">
        <f t="shared" si="6"/>
        <v>111</v>
      </c>
      <c r="F61" s="1">
        <f t="shared" si="7"/>
        <v>22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21</v>
      </c>
      <c r="C62" s="1">
        <v>0</v>
      </c>
      <c r="D62" s="27">
        <f t="shared" si="0"/>
        <v>90</v>
      </c>
      <c r="E62" s="1">
        <f t="shared" si="6"/>
        <v>90</v>
      </c>
      <c r="F62" s="1">
        <f t="shared" si="7"/>
        <v>21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31</v>
      </c>
      <c r="C63" s="1">
        <v>0</v>
      </c>
      <c r="D63" s="27">
        <f t="shared" si="0"/>
        <v>59</v>
      </c>
      <c r="E63" s="1">
        <f t="shared" si="6"/>
        <v>59</v>
      </c>
      <c r="F63" s="1">
        <f t="shared" si="7"/>
        <v>31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11</v>
      </c>
      <c r="C64" s="1">
        <v>0</v>
      </c>
      <c r="D64" s="27">
        <f t="shared" si="0"/>
        <v>48</v>
      </c>
      <c r="E64" s="1">
        <f t="shared" si="6"/>
        <v>48</v>
      </c>
      <c r="F64" s="1">
        <f t="shared" si="7"/>
        <v>11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26</v>
      </c>
      <c r="C65" s="3">
        <f t="shared" ref="C65" si="57">$L$3-D63</f>
        <v>141</v>
      </c>
      <c r="D65" s="27">
        <f t="shared" ref="D65" si="58">D64-B65+C65</f>
        <v>163</v>
      </c>
      <c r="E65" s="3">
        <f t="shared" ref="E65" si="59">IF(D65&gt;0,D64-B65+C65,0)</f>
        <v>163</v>
      </c>
      <c r="F65" s="1">
        <f t="shared" ref="F65" si="60">IF(E63-B64-B65&gt;=0,B65,E64)</f>
        <v>26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7</v>
      </c>
      <c r="C66" s="1">
        <v>0</v>
      </c>
      <c r="D66" s="27">
        <f t="shared" ref="D66" si="61">D65-B66</f>
        <v>156</v>
      </c>
      <c r="E66" s="1">
        <f t="shared" ref="E66:E67" si="62">IF(D66&gt;0,D65-B66,0)</f>
        <v>156</v>
      </c>
      <c r="F66" s="1">
        <f t="shared" ref="F66" si="63">IF(D66&gt;=0,B66,E65)</f>
        <v>7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15</v>
      </c>
      <c r="C67" s="1">
        <v>0</v>
      </c>
      <c r="D67" s="27">
        <f t="shared" si="0"/>
        <v>141</v>
      </c>
      <c r="E67" s="1">
        <f t="shared" si="62"/>
        <v>141</v>
      </c>
      <c r="F67" s="1">
        <f t="shared" si="7"/>
        <v>15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31</v>
      </c>
      <c r="C68" s="1">
        <v>0</v>
      </c>
      <c r="D68" s="27">
        <f t="shared" ref="D68:D131" si="64">D67-B68</f>
        <v>110</v>
      </c>
      <c r="E68" s="1">
        <f t="shared" si="6"/>
        <v>110</v>
      </c>
      <c r="F68" s="1">
        <f t="shared" si="7"/>
        <v>31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21</v>
      </c>
      <c r="C69" s="1">
        <v>0</v>
      </c>
      <c r="D69" s="27">
        <f t="shared" si="64"/>
        <v>89</v>
      </c>
      <c r="E69" s="1">
        <f t="shared" si="6"/>
        <v>89</v>
      </c>
      <c r="F69" s="1">
        <f t="shared" si="7"/>
        <v>21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34</v>
      </c>
      <c r="C70" s="1">
        <v>0</v>
      </c>
      <c r="D70" s="27">
        <f t="shared" si="64"/>
        <v>55</v>
      </c>
      <c r="E70" s="1">
        <f t="shared" si="6"/>
        <v>55</v>
      </c>
      <c r="F70" s="1">
        <f t="shared" si="7"/>
        <v>34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22</v>
      </c>
      <c r="C71" s="1">
        <v>0</v>
      </c>
      <c r="D71" s="27">
        <f t="shared" si="64"/>
        <v>33</v>
      </c>
      <c r="E71" s="1">
        <f t="shared" si="6"/>
        <v>33</v>
      </c>
      <c r="F71" s="1">
        <f t="shared" si="7"/>
        <v>22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21</v>
      </c>
      <c r="C72" s="3">
        <f t="shared" ref="C72" si="67">$L$3-D70</f>
        <v>145</v>
      </c>
      <c r="D72" s="27">
        <f t="shared" ref="D72" si="68">D71-B72+C72</f>
        <v>157</v>
      </c>
      <c r="E72" s="3">
        <f t="shared" ref="E72" si="69">IF(D72&gt;0,D71-B72+C72,0)</f>
        <v>157</v>
      </c>
      <c r="F72" s="1">
        <f t="shared" ref="F72" si="70">IF(E70-B71-B72&gt;=0,B72,E71)</f>
        <v>21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22</v>
      </c>
      <c r="C73" s="1">
        <v>0</v>
      </c>
      <c r="D73" s="27">
        <f t="shared" ref="D73" si="71">D72-B73</f>
        <v>135</v>
      </c>
      <c r="E73" s="1">
        <f t="shared" ref="E73:E134" si="72">IF(D73&gt;0,D72-B73,0)</f>
        <v>135</v>
      </c>
      <c r="F73" s="1">
        <f t="shared" ref="F73:F134" si="73">IF(D73&gt;=0,B73,E72)</f>
        <v>22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12</v>
      </c>
      <c r="C74" s="1">
        <v>0</v>
      </c>
      <c r="D74" s="27">
        <f t="shared" si="64"/>
        <v>123</v>
      </c>
      <c r="E74" s="1">
        <f t="shared" si="72"/>
        <v>123</v>
      </c>
      <c r="F74" s="1">
        <f t="shared" si="73"/>
        <v>12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21</v>
      </c>
      <c r="C75" s="1">
        <v>0</v>
      </c>
      <c r="D75" s="27">
        <f t="shared" si="64"/>
        <v>102</v>
      </c>
      <c r="E75" s="1">
        <f t="shared" si="72"/>
        <v>102</v>
      </c>
      <c r="F75" s="1">
        <f t="shared" si="73"/>
        <v>21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28</v>
      </c>
      <c r="C76" s="1">
        <v>0</v>
      </c>
      <c r="D76" s="27">
        <f t="shared" si="64"/>
        <v>74</v>
      </c>
      <c r="E76" s="1">
        <f t="shared" si="72"/>
        <v>74</v>
      </c>
      <c r="F76" s="1">
        <f t="shared" si="73"/>
        <v>28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16</v>
      </c>
      <c r="C77" s="1">
        <v>0</v>
      </c>
      <c r="D77" s="27">
        <f t="shared" si="64"/>
        <v>58</v>
      </c>
      <c r="E77" s="1">
        <f t="shared" si="72"/>
        <v>58</v>
      </c>
      <c r="F77" s="1">
        <f t="shared" si="73"/>
        <v>16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16</v>
      </c>
      <c r="C78" s="1">
        <v>0</v>
      </c>
      <c r="D78" s="27">
        <f t="shared" si="64"/>
        <v>42</v>
      </c>
      <c r="E78" s="1">
        <f t="shared" si="72"/>
        <v>42</v>
      </c>
      <c r="F78" s="1">
        <f t="shared" si="73"/>
        <v>16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13</v>
      </c>
      <c r="C79" s="3">
        <f t="shared" ref="C79" si="76">$L$3-D77</f>
        <v>142</v>
      </c>
      <c r="D79" s="27">
        <f t="shared" ref="D79" si="77">D78-B79+C79</f>
        <v>171</v>
      </c>
      <c r="E79" s="3">
        <f t="shared" ref="E79" si="78">IF(D79&gt;0,D78-B79+C79,0)</f>
        <v>171</v>
      </c>
      <c r="F79" s="1">
        <f t="shared" ref="F79" si="79">IF(E77-B78-B79&gt;=0,B79,E78)</f>
        <v>13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12</v>
      </c>
      <c r="C80" s="1">
        <v>0</v>
      </c>
      <c r="D80" s="27">
        <f t="shared" ref="D80" si="80">D79-B80</f>
        <v>159</v>
      </c>
      <c r="E80" s="1">
        <f t="shared" ref="E80:E81" si="81">IF(D80&gt;0,D79-B80,0)</f>
        <v>159</v>
      </c>
      <c r="F80" s="1">
        <f t="shared" ref="F80" si="82">IF(D80&gt;=0,B80,E79)</f>
        <v>12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24</v>
      </c>
      <c r="C81" s="1">
        <v>0</v>
      </c>
      <c r="D81" s="27">
        <f t="shared" si="64"/>
        <v>135</v>
      </c>
      <c r="E81" s="1">
        <f t="shared" si="81"/>
        <v>135</v>
      </c>
      <c r="F81" s="1">
        <f t="shared" si="73"/>
        <v>24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30</v>
      </c>
      <c r="C82" s="1">
        <v>0</v>
      </c>
      <c r="D82" s="27">
        <f t="shared" si="64"/>
        <v>105</v>
      </c>
      <c r="E82" s="1">
        <f t="shared" si="72"/>
        <v>105</v>
      </c>
      <c r="F82" s="1">
        <f t="shared" si="73"/>
        <v>30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20</v>
      </c>
      <c r="C83" s="1">
        <v>0</v>
      </c>
      <c r="D83" s="27">
        <f t="shared" si="64"/>
        <v>85</v>
      </c>
      <c r="E83" s="1">
        <f t="shared" si="72"/>
        <v>85</v>
      </c>
      <c r="F83" s="1">
        <f t="shared" si="73"/>
        <v>20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20</v>
      </c>
      <c r="C84" s="1">
        <v>0</v>
      </c>
      <c r="D84" s="27">
        <f t="shared" si="64"/>
        <v>65</v>
      </c>
      <c r="E84" s="1">
        <f t="shared" si="72"/>
        <v>65</v>
      </c>
      <c r="F84" s="1">
        <f t="shared" si="73"/>
        <v>20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5</v>
      </c>
      <c r="C85" s="1">
        <v>0</v>
      </c>
      <c r="D85" s="27">
        <f t="shared" si="64"/>
        <v>60</v>
      </c>
      <c r="E85" s="1">
        <f t="shared" si="72"/>
        <v>60</v>
      </c>
      <c r="F85" s="1">
        <f t="shared" si="73"/>
        <v>5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10</v>
      </c>
      <c r="C86" s="3">
        <f t="shared" ref="C86" si="83">$L$3-D84</f>
        <v>135</v>
      </c>
      <c r="D86" s="27">
        <f t="shared" ref="D86" si="84">D85-B86+C86</f>
        <v>185</v>
      </c>
      <c r="E86" s="3">
        <f t="shared" ref="E86" si="85">IF(D86&gt;0,D85-B86+C86,0)</f>
        <v>185</v>
      </c>
      <c r="F86" s="1">
        <f t="shared" ref="F86" si="86">IF(E84-B85-B86&gt;=0,B86,E85)</f>
        <v>10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22</v>
      </c>
      <c r="C87" s="1">
        <v>0</v>
      </c>
      <c r="D87" s="27">
        <f t="shared" ref="D87" si="87">D86-B87</f>
        <v>163</v>
      </c>
      <c r="E87" s="1">
        <f t="shared" ref="E87:E88" si="88">IF(D87&gt;0,D86-B87,0)</f>
        <v>163</v>
      </c>
      <c r="F87" s="1">
        <f t="shared" ref="F87" si="89">IF(D87&gt;=0,B87,E86)</f>
        <v>22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16</v>
      </c>
      <c r="C88" s="1">
        <v>0</v>
      </c>
      <c r="D88" s="27">
        <f t="shared" si="64"/>
        <v>147</v>
      </c>
      <c r="E88" s="1">
        <f t="shared" si="88"/>
        <v>147</v>
      </c>
      <c r="F88" s="1">
        <f t="shared" si="73"/>
        <v>16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20</v>
      </c>
      <c r="C89" s="1">
        <v>0</v>
      </c>
      <c r="D89" s="27">
        <f t="shared" si="64"/>
        <v>127</v>
      </c>
      <c r="E89" s="1">
        <f t="shared" si="72"/>
        <v>127</v>
      </c>
      <c r="F89" s="1">
        <f t="shared" si="73"/>
        <v>20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16</v>
      </c>
      <c r="C90" s="1">
        <v>0</v>
      </c>
      <c r="D90" s="27">
        <f t="shared" si="64"/>
        <v>111</v>
      </c>
      <c r="E90" s="1">
        <f t="shared" si="72"/>
        <v>111</v>
      </c>
      <c r="F90" s="1">
        <f t="shared" si="73"/>
        <v>16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19</v>
      </c>
      <c r="C91" s="1">
        <v>0</v>
      </c>
      <c r="D91" s="27">
        <f t="shared" si="64"/>
        <v>92</v>
      </c>
      <c r="E91" s="1">
        <f t="shared" si="72"/>
        <v>92</v>
      </c>
      <c r="F91" s="1">
        <f t="shared" si="73"/>
        <v>19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15</v>
      </c>
      <c r="C92" s="1">
        <v>0</v>
      </c>
      <c r="D92" s="27">
        <f t="shared" si="64"/>
        <v>77</v>
      </c>
      <c r="E92" s="1">
        <f t="shared" si="72"/>
        <v>77</v>
      </c>
      <c r="F92" s="1">
        <f t="shared" si="73"/>
        <v>15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14</v>
      </c>
      <c r="C93" s="3">
        <f t="shared" ref="C93" si="91">$L$3-D91</f>
        <v>108</v>
      </c>
      <c r="D93" s="27">
        <f t="shared" ref="D93" si="92">D92-B93+C93</f>
        <v>171</v>
      </c>
      <c r="E93" s="3">
        <f t="shared" ref="E93" si="93">IF(D93&gt;0,D92-B93+C93,0)</f>
        <v>171</v>
      </c>
      <c r="F93" s="1">
        <f t="shared" ref="F93" si="94">IF(E91-B92-B93&gt;=0,B93,E92)</f>
        <v>14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27</v>
      </c>
      <c r="C94" s="1">
        <v>0</v>
      </c>
      <c r="D94" s="27">
        <f t="shared" ref="D94" si="95">D93-B94</f>
        <v>144</v>
      </c>
      <c r="E94" s="1">
        <f t="shared" ref="E94:E95" si="96">IF(D94&gt;0,D93-B94,0)</f>
        <v>144</v>
      </c>
      <c r="F94" s="1">
        <f t="shared" ref="F94" si="97">IF(D94&gt;=0,B94,E93)</f>
        <v>27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5</v>
      </c>
      <c r="C95" s="1">
        <v>0</v>
      </c>
      <c r="D95" s="27">
        <f t="shared" si="64"/>
        <v>139</v>
      </c>
      <c r="E95" s="1">
        <f t="shared" si="96"/>
        <v>139</v>
      </c>
      <c r="F95" s="1">
        <f t="shared" si="73"/>
        <v>5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15</v>
      </c>
      <c r="C96" s="1">
        <v>0</v>
      </c>
      <c r="D96" s="27">
        <f t="shared" si="64"/>
        <v>124</v>
      </c>
      <c r="E96" s="1">
        <f t="shared" si="72"/>
        <v>124</v>
      </c>
      <c r="F96" s="1">
        <f t="shared" si="73"/>
        <v>15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12</v>
      </c>
      <c r="C97" s="1">
        <v>0</v>
      </c>
      <c r="D97" s="27">
        <f t="shared" si="64"/>
        <v>112</v>
      </c>
      <c r="E97" s="1">
        <f t="shared" si="72"/>
        <v>112</v>
      </c>
      <c r="F97" s="1">
        <f t="shared" si="73"/>
        <v>12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32</v>
      </c>
      <c r="C98" s="1">
        <v>0</v>
      </c>
      <c r="D98" s="27">
        <f t="shared" si="64"/>
        <v>80</v>
      </c>
      <c r="E98" s="1">
        <f t="shared" si="72"/>
        <v>80</v>
      </c>
      <c r="F98" s="1">
        <f t="shared" si="73"/>
        <v>32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25</v>
      </c>
      <c r="C99" s="1">
        <v>0</v>
      </c>
      <c r="D99" s="27">
        <f t="shared" si="64"/>
        <v>55</v>
      </c>
      <c r="E99" s="1">
        <f t="shared" si="72"/>
        <v>55</v>
      </c>
      <c r="F99" s="1">
        <f t="shared" si="73"/>
        <v>25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40</v>
      </c>
      <c r="C100" s="3">
        <f t="shared" ref="C100" si="98">$L$3-D98</f>
        <v>120</v>
      </c>
      <c r="D100" s="27">
        <f t="shared" ref="D100" si="99">D99-B100+C100</f>
        <v>135</v>
      </c>
      <c r="E100" s="3">
        <f t="shared" ref="E100" si="100">IF(D100&gt;0,D99-B100+C100,0)</f>
        <v>135</v>
      </c>
      <c r="F100" s="1">
        <f t="shared" ref="F100" si="101">IF(E98-B99-B100&gt;=0,B100,E99)</f>
        <v>40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28</v>
      </c>
      <c r="C101" s="1">
        <v>0</v>
      </c>
      <c r="D101" s="27">
        <f t="shared" ref="D101" si="102">D100-B101</f>
        <v>107</v>
      </c>
      <c r="E101" s="1">
        <f t="shared" ref="E101:E102" si="103">IF(D101&gt;0,D100-B101,0)</f>
        <v>107</v>
      </c>
      <c r="F101" s="1">
        <f t="shared" ref="F101" si="104">IF(D101&gt;=0,B101,E100)</f>
        <v>28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23</v>
      </c>
      <c r="C102" s="1">
        <v>0</v>
      </c>
      <c r="D102" s="27">
        <f t="shared" si="64"/>
        <v>84</v>
      </c>
      <c r="E102" s="1">
        <f t="shared" si="103"/>
        <v>84</v>
      </c>
      <c r="F102" s="1">
        <f t="shared" si="73"/>
        <v>23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22</v>
      </c>
      <c r="C103" s="1">
        <v>0</v>
      </c>
      <c r="D103" s="27">
        <f t="shared" si="64"/>
        <v>62</v>
      </c>
      <c r="E103" s="1">
        <f t="shared" si="72"/>
        <v>62</v>
      </c>
      <c r="F103" s="1">
        <f t="shared" si="73"/>
        <v>22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30</v>
      </c>
      <c r="C104" s="1">
        <v>0</v>
      </c>
      <c r="D104" s="27">
        <f t="shared" si="64"/>
        <v>32</v>
      </c>
      <c r="E104" s="1">
        <f t="shared" si="72"/>
        <v>32</v>
      </c>
      <c r="F104" s="1">
        <f t="shared" si="73"/>
        <v>30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13</v>
      </c>
      <c r="C105" s="1">
        <v>0</v>
      </c>
      <c r="D105" s="27">
        <f t="shared" si="64"/>
        <v>19</v>
      </c>
      <c r="E105" s="1">
        <f t="shared" si="72"/>
        <v>19</v>
      </c>
      <c r="F105" s="1">
        <f t="shared" si="73"/>
        <v>13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</v>
      </c>
      <c r="C106" s="1">
        <v>0</v>
      </c>
      <c r="D106" s="27">
        <f t="shared" si="64"/>
        <v>17</v>
      </c>
      <c r="E106" s="1">
        <f t="shared" si="72"/>
        <v>17</v>
      </c>
      <c r="F106" s="1">
        <f t="shared" si="73"/>
        <v>2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7</v>
      </c>
      <c r="C107" s="3">
        <f t="shared" ref="C107" si="106">$L$3-D105</f>
        <v>181</v>
      </c>
      <c r="D107" s="27">
        <f t="shared" ref="D107" si="107">D106-B107+C107</f>
        <v>191</v>
      </c>
      <c r="E107" s="3">
        <f t="shared" ref="E107" si="108">IF(D107&gt;0,D106-B107+C107,0)</f>
        <v>191</v>
      </c>
      <c r="F107" s="1">
        <f t="shared" ref="F107" si="109">IF(E105-B106-B107&gt;=0,B107,E106)</f>
        <v>7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16</v>
      </c>
      <c r="C108" s="1">
        <v>0</v>
      </c>
      <c r="D108" s="27">
        <f t="shared" ref="D108" si="110">D107-B108</f>
        <v>175</v>
      </c>
      <c r="E108" s="1">
        <f t="shared" ref="E108:E109" si="111">IF(D108&gt;0,D107-B108,0)</f>
        <v>175</v>
      </c>
      <c r="F108" s="1">
        <f t="shared" ref="F108" si="112">IF(D108&gt;=0,B108,E107)</f>
        <v>16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27</v>
      </c>
      <c r="C109" s="1">
        <v>0</v>
      </c>
      <c r="D109" s="27">
        <f t="shared" si="64"/>
        <v>148</v>
      </c>
      <c r="E109" s="1">
        <f t="shared" si="111"/>
        <v>148</v>
      </c>
      <c r="F109" s="1">
        <f t="shared" si="73"/>
        <v>27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23</v>
      </c>
      <c r="C110" s="1">
        <v>0</v>
      </c>
      <c r="D110" s="27">
        <f t="shared" si="64"/>
        <v>125</v>
      </c>
      <c r="E110" s="1">
        <f t="shared" si="72"/>
        <v>125</v>
      </c>
      <c r="F110" s="1">
        <f t="shared" si="73"/>
        <v>23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26</v>
      </c>
      <c r="C111" s="1">
        <v>0</v>
      </c>
      <c r="D111" s="27">
        <f t="shared" si="64"/>
        <v>99</v>
      </c>
      <c r="E111" s="1">
        <f t="shared" si="72"/>
        <v>99</v>
      </c>
      <c r="F111" s="1">
        <f t="shared" si="73"/>
        <v>26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9</v>
      </c>
      <c r="C112" s="1">
        <v>0</v>
      </c>
      <c r="D112" s="27">
        <f t="shared" si="64"/>
        <v>90</v>
      </c>
      <c r="E112" s="1">
        <f t="shared" si="72"/>
        <v>90</v>
      </c>
      <c r="F112" s="1">
        <f t="shared" si="73"/>
        <v>9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26</v>
      </c>
      <c r="C113" s="1">
        <v>0</v>
      </c>
      <c r="D113" s="27">
        <f t="shared" si="64"/>
        <v>64</v>
      </c>
      <c r="E113" s="1">
        <f t="shared" si="72"/>
        <v>64</v>
      </c>
      <c r="F113" s="1">
        <f t="shared" si="73"/>
        <v>26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20</v>
      </c>
      <c r="C114" s="3">
        <f t="shared" ref="C114" si="113">$L$3-D112</f>
        <v>110</v>
      </c>
      <c r="D114" s="27">
        <f t="shared" ref="D114" si="114">D113-B114+C114</f>
        <v>154</v>
      </c>
      <c r="E114" s="3">
        <f t="shared" ref="E114" si="115">IF(D114&gt;0,D113-B114+C114,0)</f>
        <v>154</v>
      </c>
      <c r="F114" s="1">
        <f t="shared" ref="F114" si="116">IF(E112-B113-B114&gt;=0,B114,E113)</f>
        <v>20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19</v>
      </c>
      <c r="C115" s="1">
        <v>0</v>
      </c>
      <c r="D115" s="27">
        <f t="shared" ref="D115" si="117">D114-B115</f>
        <v>135</v>
      </c>
      <c r="E115" s="1">
        <f t="shared" ref="E115:E116" si="118">IF(D115&gt;0,D114-B115,0)</f>
        <v>135</v>
      </c>
      <c r="F115" s="1">
        <f t="shared" ref="F115" si="119">IF(D115&gt;=0,B115,E114)</f>
        <v>19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17</v>
      </c>
      <c r="C116" s="1">
        <v>0</v>
      </c>
      <c r="D116" s="27">
        <f t="shared" si="64"/>
        <v>118</v>
      </c>
      <c r="E116" s="1">
        <f t="shared" si="118"/>
        <v>118</v>
      </c>
      <c r="F116" s="1">
        <f t="shared" si="73"/>
        <v>17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17</v>
      </c>
      <c r="C117" s="1">
        <v>0</v>
      </c>
      <c r="D117" s="27">
        <f t="shared" si="64"/>
        <v>101</v>
      </c>
      <c r="E117" s="1">
        <f t="shared" si="72"/>
        <v>101</v>
      </c>
      <c r="F117" s="1">
        <f t="shared" si="73"/>
        <v>17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38</v>
      </c>
      <c r="C118" s="1">
        <v>0</v>
      </c>
      <c r="D118" s="27">
        <f t="shared" si="64"/>
        <v>63</v>
      </c>
      <c r="E118" s="1">
        <f t="shared" si="72"/>
        <v>63</v>
      </c>
      <c r="F118" s="1">
        <f t="shared" si="73"/>
        <v>38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21</v>
      </c>
      <c r="C119" s="1">
        <v>0</v>
      </c>
      <c r="D119" s="27">
        <f t="shared" si="64"/>
        <v>42</v>
      </c>
      <c r="E119" s="1">
        <f t="shared" si="72"/>
        <v>42</v>
      </c>
      <c r="F119" s="1">
        <f t="shared" si="73"/>
        <v>21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11</v>
      </c>
      <c r="C120" s="1">
        <v>0</v>
      </c>
      <c r="D120" s="27">
        <f t="shared" si="64"/>
        <v>31</v>
      </c>
      <c r="E120" s="1">
        <f t="shared" si="72"/>
        <v>31</v>
      </c>
      <c r="F120" s="1">
        <f t="shared" si="73"/>
        <v>11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33</v>
      </c>
      <c r="C121" s="3">
        <f t="shared" ref="C121" si="121">$L$3-D119</f>
        <v>158</v>
      </c>
      <c r="D121" s="27">
        <f t="shared" ref="D121" si="122">D120-B121+C121</f>
        <v>156</v>
      </c>
      <c r="E121" s="3">
        <f t="shared" ref="E121" si="123">IF(D121&gt;0,D120-B121+C121,0)</f>
        <v>156</v>
      </c>
      <c r="F121" s="1">
        <f t="shared" ref="F121" si="124">IF(E119-B120-B121&gt;=0,B121,E120)</f>
        <v>31</v>
      </c>
      <c r="G121" s="1">
        <f t="shared" si="65"/>
        <v>2</v>
      </c>
      <c r="H121" s="1">
        <f t="shared" si="66"/>
        <v>1</v>
      </c>
      <c r="I121" s="1">
        <f t="shared" si="120"/>
        <v>1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25</v>
      </c>
      <c r="C122" s="1">
        <v>0</v>
      </c>
      <c r="D122" s="27">
        <f t="shared" ref="D122" si="125">D121-B122</f>
        <v>131</v>
      </c>
      <c r="E122" s="1">
        <f t="shared" ref="E122:E123" si="126">IF(D122&gt;0,D121-B122,0)</f>
        <v>131</v>
      </c>
      <c r="F122" s="1">
        <f t="shared" ref="F122" si="127">IF(D122&gt;=0,B122,E121)</f>
        <v>25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13</v>
      </c>
      <c r="C123" s="1">
        <v>0</v>
      </c>
      <c r="D123" s="27">
        <f t="shared" si="64"/>
        <v>118</v>
      </c>
      <c r="E123" s="1">
        <f t="shared" si="126"/>
        <v>118</v>
      </c>
      <c r="F123" s="1">
        <f t="shared" si="73"/>
        <v>13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12</v>
      </c>
      <c r="C124" s="1">
        <v>0</v>
      </c>
      <c r="D124" s="27">
        <f t="shared" si="64"/>
        <v>106</v>
      </c>
      <c r="E124" s="1">
        <f t="shared" si="72"/>
        <v>106</v>
      </c>
      <c r="F124" s="1">
        <f t="shared" si="73"/>
        <v>12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18</v>
      </c>
      <c r="C125" s="1">
        <v>0</v>
      </c>
      <c r="D125" s="27">
        <f t="shared" si="64"/>
        <v>88</v>
      </c>
      <c r="E125" s="1">
        <f t="shared" si="72"/>
        <v>88</v>
      </c>
      <c r="F125" s="1">
        <f t="shared" si="73"/>
        <v>18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24</v>
      </c>
      <c r="C126" s="1">
        <v>0</v>
      </c>
      <c r="D126" s="27">
        <f t="shared" si="64"/>
        <v>64</v>
      </c>
      <c r="E126" s="1">
        <f t="shared" si="72"/>
        <v>64</v>
      </c>
      <c r="F126" s="1">
        <f t="shared" si="73"/>
        <v>24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20</v>
      </c>
      <c r="C127" s="1">
        <v>0</v>
      </c>
      <c r="D127" s="27">
        <f t="shared" si="64"/>
        <v>44</v>
      </c>
      <c r="E127" s="1">
        <f t="shared" si="72"/>
        <v>44</v>
      </c>
      <c r="F127" s="1">
        <f t="shared" si="73"/>
        <v>20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20</v>
      </c>
      <c r="C128" s="3">
        <f t="shared" ref="C128" si="129">$L$3-D126</f>
        <v>136</v>
      </c>
      <c r="D128" s="27">
        <f t="shared" ref="D128" si="130">D127-B128+C128</f>
        <v>160</v>
      </c>
      <c r="E128" s="3">
        <f t="shared" ref="E128" si="131">IF(D128&gt;0,D127-B128+C128,0)</f>
        <v>160</v>
      </c>
      <c r="F128" s="1">
        <f t="shared" ref="F128" si="132">IF(E126-B127-B128&gt;=0,B128,E127)</f>
        <v>20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17</v>
      </c>
      <c r="C129" s="1">
        <v>0</v>
      </c>
      <c r="D129" s="27">
        <f t="shared" ref="D129" si="133">D128-B129</f>
        <v>143</v>
      </c>
      <c r="E129" s="1">
        <f t="shared" ref="E129:E130" si="134">IF(D129&gt;0,D128-B129,0)</f>
        <v>143</v>
      </c>
      <c r="F129" s="1">
        <f t="shared" ref="F129" si="135">IF(D129&gt;=0,B129,E128)</f>
        <v>17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31</v>
      </c>
      <c r="C130" s="1">
        <v>0</v>
      </c>
      <c r="D130" s="27">
        <f t="shared" si="64"/>
        <v>112</v>
      </c>
      <c r="E130" s="1">
        <f t="shared" si="134"/>
        <v>112</v>
      </c>
      <c r="F130" s="1">
        <f t="shared" si="73"/>
        <v>31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22</v>
      </c>
      <c r="C131" s="1">
        <v>0</v>
      </c>
      <c r="D131" s="27">
        <f t="shared" si="64"/>
        <v>90</v>
      </c>
      <c r="E131" s="1">
        <f t="shared" si="72"/>
        <v>90</v>
      </c>
      <c r="F131" s="1">
        <f t="shared" si="73"/>
        <v>22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26</v>
      </c>
      <c r="C132" s="1">
        <v>0</v>
      </c>
      <c r="D132" s="27">
        <f t="shared" ref="D132:D195" si="136">D131-B132</f>
        <v>64</v>
      </c>
      <c r="E132" s="1">
        <f t="shared" si="72"/>
        <v>64</v>
      </c>
      <c r="F132" s="1">
        <f t="shared" si="73"/>
        <v>26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</v>
      </c>
      <c r="C133" s="1">
        <v>0</v>
      </c>
      <c r="D133" s="27">
        <f t="shared" si="136"/>
        <v>62</v>
      </c>
      <c r="E133" s="1">
        <f t="shared" si="72"/>
        <v>62</v>
      </c>
      <c r="F133" s="1">
        <f t="shared" si="73"/>
        <v>2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27</v>
      </c>
      <c r="C134" s="1">
        <v>0</v>
      </c>
      <c r="D134" s="27">
        <f t="shared" si="136"/>
        <v>35</v>
      </c>
      <c r="E134" s="1">
        <f t="shared" si="72"/>
        <v>35</v>
      </c>
      <c r="F134" s="1">
        <f t="shared" si="73"/>
        <v>27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12</v>
      </c>
      <c r="C135" s="3">
        <f t="shared" ref="C135" si="139">$L$3-D133</f>
        <v>138</v>
      </c>
      <c r="D135" s="27">
        <f t="shared" ref="D135" si="140">D134-B135+C135</f>
        <v>161</v>
      </c>
      <c r="E135" s="3">
        <f t="shared" ref="E135" si="141">IF(D135&gt;0,D134-B135+C135,0)</f>
        <v>161</v>
      </c>
      <c r="F135" s="1">
        <f t="shared" ref="F135" si="142">IF(E133-B134-B135&gt;=0,B135,E134)</f>
        <v>12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24</v>
      </c>
      <c r="C136" s="1">
        <v>0</v>
      </c>
      <c r="D136" s="27">
        <f t="shared" ref="D136" si="143">D135-B136</f>
        <v>137</v>
      </c>
      <c r="E136" s="1">
        <f t="shared" ref="E136:E197" si="144">IF(D136&gt;0,D135-B136,0)</f>
        <v>137</v>
      </c>
      <c r="F136" s="1">
        <f t="shared" ref="F136:F197" si="145">IF(D136&gt;=0,B136,E135)</f>
        <v>24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12</v>
      </c>
      <c r="C137" s="1">
        <v>0</v>
      </c>
      <c r="D137" s="27">
        <f t="shared" si="136"/>
        <v>125</v>
      </c>
      <c r="E137" s="1">
        <f t="shared" si="144"/>
        <v>125</v>
      </c>
      <c r="F137" s="1">
        <f t="shared" si="145"/>
        <v>12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30</v>
      </c>
      <c r="C138" s="1">
        <v>0</v>
      </c>
      <c r="D138" s="27">
        <f t="shared" si="136"/>
        <v>95</v>
      </c>
      <c r="E138" s="1">
        <f t="shared" si="144"/>
        <v>95</v>
      </c>
      <c r="F138" s="1">
        <f t="shared" si="145"/>
        <v>30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23</v>
      </c>
      <c r="C139" s="1">
        <v>0</v>
      </c>
      <c r="D139" s="27">
        <f t="shared" si="136"/>
        <v>72</v>
      </c>
      <c r="E139" s="1">
        <f t="shared" si="144"/>
        <v>72</v>
      </c>
      <c r="F139" s="1">
        <f t="shared" si="145"/>
        <v>23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16</v>
      </c>
      <c r="C140" s="1">
        <v>0</v>
      </c>
      <c r="D140" s="27">
        <f t="shared" si="136"/>
        <v>56</v>
      </c>
      <c r="E140" s="1">
        <f t="shared" si="144"/>
        <v>56</v>
      </c>
      <c r="F140" s="1">
        <f t="shared" si="145"/>
        <v>16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29</v>
      </c>
      <c r="C141" s="1">
        <v>0</v>
      </c>
      <c r="D141" s="27">
        <f t="shared" si="136"/>
        <v>27</v>
      </c>
      <c r="E141" s="1">
        <f t="shared" si="144"/>
        <v>27</v>
      </c>
      <c r="F141" s="1">
        <f t="shared" si="145"/>
        <v>29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6</v>
      </c>
      <c r="C142" s="3">
        <f t="shared" ref="C142" si="147">$L$3-D140</f>
        <v>144</v>
      </c>
      <c r="D142" s="27">
        <f t="shared" ref="D142" si="148">D141-B142+C142</f>
        <v>165</v>
      </c>
      <c r="E142" s="3">
        <f t="shared" ref="E142" si="149">IF(D142&gt;0,D141-B142+C142,0)</f>
        <v>165</v>
      </c>
      <c r="F142" s="1">
        <f t="shared" ref="F142" si="150">IF(E140-B141-B142&gt;=0,B142,E141)</f>
        <v>6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9</v>
      </c>
      <c r="C143" s="1">
        <v>0</v>
      </c>
      <c r="D143" s="27">
        <f t="shared" ref="D143" si="151">D142-B143</f>
        <v>156</v>
      </c>
      <c r="E143" s="1">
        <f t="shared" ref="E143:E144" si="152">IF(D143&gt;0,D142-B143,0)</f>
        <v>156</v>
      </c>
      <c r="F143" s="1">
        <f t="shared" ref="F143" si="153">IF(D143&gt;=0,B143,E142)</f>
        <v>9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27</v>
      </c>
      <c r="C144" s="1">
        <v>0</v>
      </c>
      <c r="D144" s="27">
        <f t="shared" si="136"/>
        <v>129</v>
      </c>
      <c r="E144" s="1">
        <f t="shared" si="152"/>
        <v>129</v>
      </c>
      <c r="F144" s="1">
        <f t="shared" si="145"/>
        <v>27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24</v>
      </c>
      <c r="C145" s="1">
        <v>0</v>
      </c>
      <c r="D145" s="27">
        <f t="shared" si="136"/>
        <v>105</v>
      </c>
      <c r="E145" s="1">
        <f t="shared" si="144"/>
        <v>105</v>
      </c>
      <c r="F145" s="1">
        <f t="shared" si="145"/>
        <v>24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18</v>
      </c>
      <c r="C146" s="1">
        <v>0</v>
      </c>
      <c r="D146" s="27">
        <f t="shared" si="136"/>
        <v>87</v>
      </c>
      <c r="E146" s="1">
        <f t="shared" si="144"/>
        <v>87</v>
      </c>
      <c r="F146" s="1">
        <f t="shared" si="145"/>
        <v>18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19</v>
      </c>
      <c r="C147" s="1">
        <v>0</v>
      </c>
      <c r="D147" s="27">
        <f t="shared" si="136"/>
        <v>68</v>
      </c>
      <c r="E147" s="1">
        <f t="shared" si="144"/>
        <v>68</v>
      </c>
      <c r="F147" s="1">
        <f t="shared" si="145"/>
        <v>19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25</v>
      </c>
      <c r="C148" s="1">
        <v>0</v>
      </c>
      <c r="D148" s="27">
        <f t="shared" si="136"/>
        <v>43</v>
      </c>
      <c r="E148" s="1">
        <f t="shared" si="144"/>
        <v>43</v>
      </c>
      <c r="F148" s="1">
        <f t="shared" si="145"/>
        <v>25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14</v>
      </c>
      <c r="C149" s="3">
        <f t="shared" ref="C149" si="155">$L$3-D147</f>
        <v>132</v>
      </c>
      <c r="D149" s="27">
        <f t="shared" ref="D149" si="156">D148-B149+C149</f>
        <v>161</v>
      </c>
      <c r="E149" s="3">
        <f t="shared" ref="E149" si="157">IF(D149&gt;0,D148-B149+C149,0)</f>
        <v>161</v>
      </c>
      <c r="F149" s="1">
        <f t="shared" ref="F149" si="158">IF(E147-B148-B149&gt;=0,B149,E148)</f>
        <v>14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13</v>
      </c>
      <c r="C150" s="1">
        <v>0</v>
      </c>
      <c r="D150" s="27">
        <f t="shared" ref="D150" si="159">D149-B150</f>
        <v>148</v>
      </c>
      <c r="E150" s="1">
        <f t="shared" ref="E150:E151" si="160">IF(D150&gt;0,D149-B150,0)</f>
        <v>148</v>
      </c>
      <c r="F150" s="1">
        <f t="shared" ref="F150" si="161">IF(D150&gt;=0,B150,E149)</f>
        <v>13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22</v>
      </c>
      <c r="C151" s="1">
        <v>0</v>
      </c>
      <c r="D151" s="27">
        <f t="shared" si="136"/>
        <v>126</v>
      </c>
      <c r="E151" s="1">
        <f t="shared" si="160"/>
        <v>126</v>
      </c>
      <c r="F151" s="1">
        <f t="shared" si="145"/>
        <v>22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33</v>
      </c>
      <c r="C152" s="1">
        <v>0</v>
      </c>
      <c r="D152" s="27">
        <f t="shared" si="136"/>
        <v>93</v>
      </c>
      <c r="E152" s="1">
        <f t="shared" si="144"/>
        <v>93</v>
      </c>
      <c r="F152" s="1">
        <f t="shared" si="145"/>
        <v>33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21</v>
      </c>
      <c r="C153" s="1">
        <v>0</v>
      </c>
      <c r="D153" s="27">
        <f t="shared" si="136"/>
        <v>72</v>
      </c>
      <c r="E153" s="1">
        <f t="shared" si="144"/>
        <v>72</v>
      </c>
      <c r="F153" s="1">
        <f t="shared" si="145"/>
        <v>21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14</v>
      </c>
      <c r="C154" s="1">
        <v>0</v>
      </c>
      <c r="D154" s="27">
        <f t="shared" si="136"/>
        <v>58</v>
      </c>
      <c r="E154" s="1">
        <f t="shared" si="144"/>
        <v>58</v>
      </c>
      <c r="F154" s="1">
        <f t="shared" si="145"/>
        <v>14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15</v>
      </c>
      <c r="C155" s="1">
        <v>0</v>
      </c>
      <c r="D155" s="27">
        <f t="shared" si="136"/>
        <v>43</v>
      </c>
      <c r="E155" s="1">
        <f t="shared" si="144"/>
        <v>43</v>
      </c>
      <c r="F155" s="1">
        <f t="shared" si="145"/>
        <v>15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21</v>
      </c>
      <c r="C156" s="3">
        <f t="shared" ref="C156" si="162">$L$3-D154</f>
        <v>142</v>
      </c>
      <c r="D156" s="27">
        <f t="shared" ref="D156" si="163">D155-B156+C156</f>
        <v>164</v>
      </c>
      <c r="E156" s="3">
        <f t="shared" ref="E156" si="164">IF(D156&gt;0,D155-B156+C156,0)</f>
        <v>164</v>
      </c>
      <c r="F156" s="1">
        <f t="shared" ref="F156" si="165">IF(E154-B155-B156&gt;=0,B156,E155)</f>
        <v>21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6</v>
      </c>
      <c r="C157" s="1">
        <v>0</v>
      </c>
      <c r="D157" s="27">
        <f t="shared" ref="D157" si="167">D156-B157</f>
        <v>158</v>
      </c>
      <c r="E157" s="1">
        <f t="shared" ref="E157:E158" si="168">IF(D157&gt;0,D156-B157,0)</f>
        <v>158</v>
      </c>
      <c r="F157" s="1">
        <f t="shared" ref="F157" si="169">IF(D157&gt;=0,B157,E156)</f>
        <v>6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21</v>
      </c>
      <c r="C158" s="1">
        <v>0</v>
      </c>
      <c r="D158" s="27">
        <f t="shared" si="136"/>
        <v>137</v>
      </c>
      <c r="E158" s="1">
        <f t="shared" si="168"/>
        <v>137</v>
      </c>
      <c r="F158" s="1">
        <f t="shared" si="145"/>
        <v>21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37</v>
      </c>
      <c r="C159" s="1">
        <v>0</v>
      </c>
      <c r="D159" s="27">
        <f t="shared" si="136"/>
        <v>100</v>
      </c>
      <c r="E159" s="1">
        <f t="shared" si="144"/>
        <v>100</v>
      </c>
      <c r="F159" s="1">
        <f t="shared" si="145"/>
        <v>37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16</v>
      </c>
      <c r="C160" s="1">
        <v>0</v>
      </c>
      <c r="D160" s="27">
        <f t="shared" si="136"/>
        <v>84</v>
      </c>
      <c r="E160" s="1">
        <f t="shared" si="144"/>
        <v>84</v>
      </c>
      <c r="F160" s="1">
        <f t="shared" si="145"/>
        <v>16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11</v>
      </c>
      <c r="C161" s="1">
        <v>0</v>
      </c>
      <c r="D161" s="27">
        <f t="shared" si="136"/>
        <v>73</v>
      </c>
      <c r="E161" s="1">
        <f t="shared" si="144"/>
        <v>73</v>
      </c>
      <c r="F161" s="1">
        <f t="shared" si="145"/>
        <v>11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27</v>
      </c>
      <c r="C162" s="1">
        <v>0</v>
      </c>
      <c r="D162" s="27">
        <f t="shared" si="136"/>
        <v>46</v>
      </c>
      <c r="E162" s="1">
        <f t="shared" si="144"/>
        <v>46</v>
      </c>
      <c r="F162" s="1">
        <f t="shared" si="145"/>
        <v>27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26</v>
      </c>
      <c r="C163" s="3">
        <f t="shared" ref="C163" si="170">$L$3-D161</f>
        <v>127</v>
      </c>
      <c r="D163" s="27">
        <f t="shared" ref="D163" si="171">D162-B163+C163</f>
        <v>147</v>
      </c>
      <c r="E163" s="3">
        <f t="shared" ref="E163" si="172">IF(D163&gt;0,D162-B163+C163,0)</f>
        <v>147</v>
      </c>
      <c r="F163" s="1">
        <f t="shared" ref="F163" si="173">IF(E161-B162-B163&gt;=0,B163,E162)</f>
        <v>26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34</v>
      </c>
      <c r="C164" s="1">
        <v>0</v>
      </c>
      <c r="D164" s="27">
        <f t="shared" ref="D164" si="174">D163-B164</f>
        <v>113</v>
      </c>
      <c r="E164" s="1">
        <f t="shared" ref="E164:E165" si="175">IF(D164&gt;0,D163-B164,0)</f>
        <v>113</v>
      </c>
      <c r="F164" s="1">
        <f t="shared" ref="F164" si="176">IF(D164&gt;=0,B164,E163)</f>
        <v>34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12</v>
      </c>
      <c r="C165" s="1">
        <v>0</v>
      </c>
      <c r="D165" s="27">
        <f t="shared" si="136"/>
        <v>101</v>
      </c>
      <c r="E165" s="1">
        <f t="shared" si="175"/>
        <v>101</v>
      </c>
      <c r="F165" s="1">
        <f t="shared" si="145"/>
        <v>12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17</v>
      </c>
      <c r="C166" s="1">
        <v>0</v>
      </c>
      <c r="D166" s="27">
        <f t="shared" si="136"/>
        <v>84</v>
      </c>
      <c r="E166" s="1">
        <f t="shared" si="144"/>
        <v>84</v>
      </c>
      <c r="F166" s="1">
        <f t="shared" si="145"/>
        <v>17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20</v>
      </c>
      <c r="C167" s="1">
        <v>0</v>
      </c>
      <c r="D167" s="27">
        <f t="shared" si="136"/>
        <v>64</v>
      </c>
      <c r="E167" s="1">
        <f t="shared" si="144"/>
        <v>64</v>
      </c>
      <c r="F167" s="1">
        <f t="shared" si="145"/>
        <v>20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21</v>
      </c>
      <c r="C168" s="1">
        <v>0</v>
      </c>
      <c r="D168" s="27">
        <f t="shared" si="136"/>
        <v>43</v>
      </c>
      <c r="E168" s="1">
        <f t="shared" si="144"/>
        <v>43</v>
      </c>
      <c r="F168" s="1">
        <f t="shared" si="145"/>
        <v>21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17</v>
      </c>
      <c r="C169" s="1">
        <v>0</v>
      </c>
      <c r="D169" s="27">
        <f t="shared" si="136"/>
        <v>26</v>
      </c>
      <c r="E169" s="1">
        <f t="shared" si="144"/>
        <v>26</v>
      </c>
      <c r="F169" s="1">
        <f t="shared" si="145"/>
        <v>17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25</v>
      </c>
      <c r="C170" s="3">
        <f t="shared" ref="C170" si="178">$L$3-D168</f>
        <v>157</v>
      </c>
      <c r="D170" s="27">
        <f t="shared" ref="D170" si="179">D169-B170+C170</f>
        <v>158</v>
      </c>
      <c r="E170" s="3">
        <f t="shared" ref="E170" si="180">IF(D170&gt;0,D169-B170+C170,0)</f>
        <v>158</v>
      </c>
      <c r="F170" s="1">
        <f t="shared" ref="F170" si="181">IF(E168-B169-B170&gt;=0,B170,E169)</f>
        <v>25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13</v>
      </c>
      <c r="C171" s="1">
        <v>0</v>
      </c>
      <c r="D171" s="27">
        <f t="shared" ref="D171" si="182">D170-B171</f>
        <v>145</v>
      </c>
      <c r="E171" s="1">
        <f t="shared" ref="E171:E172" si="183">IF(D171&gt;0,D170-B171,0)</f>
        <v>145</v>
      </c>
      <c r="F171" s="1">
        <f t="shared" ref="F171" si="184">IF(D171&gt;=0,B171,E170)</f>
        <v>13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19</v>
      </c>
      <c r="C172" s="1">
        <v>0</v>
      </c>
      <c r="D172" s="27">
        <f t="shared" si="136"/>
        <v>126</v>
      </c>
      <c r="E172" s="1">
        <f t="shared" si="183"/>
        <v>126</v>
      </c>
      <c r="F172" s="1">
        <f t="shared" si="145"/>
        <v>19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25</v>
      </c>
      <c r="C173" s="1">
        <v>0</v>
      </c>
      <c r="D173" s="27">
        <f t="shared" si="136"/>
        <v>101</v>
      </c>
      <c r="E173" s="1">
        <f t="shared" si="144"/>
        <v>101</v>
      </c>
      <c r="F173" s="1">
        <f t="shared" si="145"/>
        <v>25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22</v>
      </c>
      <c r="C174" s="1">
        <v>0</v>
      </c>
      <c r="D174" s="27">
        <f t="shared" si="136"/>
        <v>79</v>
      </c>
      <c r="E174" s="1">
        <f t="shared" si="144"/>
        <v>79</v>
      </c>
      <c r="F174" s="1">
        <f t="shared" si="145"/>
        <v>22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29</v>
      </c>
      <c r="C175" s="1">
        <v>0</v>
      </c>
      <c r="D175" s="27">
        <f t="shared" si="136"/>
        <v>50</v>
      </c>
      <c r="E175" s="1">
        <f t="shared" si="144"/>
        <v>50</v>
      </c>
      <c r="F175" s="1">
        <f t="shared" si="145"/>
        <v>29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14</v>
      </c>
      <c r="C176" s="1">
        <v>0</v>
      </c>
      <c r="D176" s="27">
        <f t="shared" si="136"/>
        <v>36</v>
      </c>
      <c r="E176" s="1">
        <f t="shared" si="144"/>
        <v>36</v>
      </c>
      <c r="F176" s="1">
        <f t="shared" si="145"/>
        <v>14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20</v>
      </c>
      <c r="C177" s="3">
        <f t="shared" ref="C177" si="185">$L$3-D175</f>
        <v>150</v>
      </c>
      <c r="D177" s="27">
        <f t="shared" ref="D177" si="186">D176-B177+C177</f>
        <v>166</v>
      </c>
      <c r="E177" s="3">
        <f t="shared" ref="E177" si="187">IF(D177&gt;0,D176-B177+C177,0)</f>
        <v>166</v>
      </c>
      <c r="F177" s="1">
        <f t="shared" ref="F177" si="188">IF(E175-B176-B177&gt;=0,B177,E176)</f>
        <v>20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19</v>
      </c>
      <c r="C178" s="1">
        <v>0</v>
      </c>
      <c r="D178" s="27">
        <f t="shared" ref="D178" si="190">D177-B178</f>
        <v>147</v>
      </c>
      <c r="E178" s="1">
        <f t="shared" ref="E178:E179" si="191">IF(D178&gt;0,D177-B178,0)</f>
        <v>147</v>
      </c>
      <c r="F178" s="1">
        <f t="shared" ref="F178" si="192">IF(D178&gt;=0,B178,E177)</f>
        <v>19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44</v>
      </c>
      <c r="C179" s="1">
        <v>0</v>
      </c>
      <c r="D179" s="27">
        <f t="shared" si="136"/>
        <v>103</v>
      </c>
      <c r="E179" s="1">
        <f t="shared" si="191"/>
        <v>103</v>
      </c>
      <c r="F179" s="1">
        <f t="shared" si="145"/>
        <v>44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35</v>
      </c>
      <c r="C180" s="1">
        <v>0</v>
      </c>
      <c r="D180" s="27">
        <f t="shared" si="136"/>
        <v>68</v>
      </c>
      <c r="E180" s="1">
        <f t="shared" si="144"/>
        <v>68</v>
      </c>
      <c r="F180" s="1">
        <f t="shared" si="145"/>
        <v>35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21</v>
      </c>
      <c r="C181" s="1">
        <v>0</v>
      </c>
      <c r="D181" s="27">
        <f t="shared" si="136"/>
        <v>47</v>
      </c>
      <c r="E181" s="1">
        <f t="shared" si="144"/>
        <v>47</v>
      </c>
      <c r="F181" s="1">
        <f t="shared" si="145"/>
        <v>21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15</v>
      </c>
      <c r="C182" s="1">
        <v>0</v>
      </c>
      <c r="D182" s="27">
        <f t="shared" si="136"/>
        <v>32</v>
      </c>
      <c r="E182" s="1">
        <f t="shared" si="144"/>
        <v>32</v>
      </c>
      <c r="F182" s="1">
        <f t="shared" si="145"/>
        <v>15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29</v>
      </c>
      <c r="C183" s="1">
        <v>0</v>
      </c>
      <c r="D183" s="27">
        <f t="shared" si="136"/>
        <v>3</v>
      </c>
      <c r="E183" s="1">
        <f t="shared" si="144"/>
        <v>3</v>
      </c>
      <c r="F183" s="1">
        <f t="shared" si="145"/>
        <v>29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26</v>
      </c>
      <c r="C184" s="3">
        <f t="shared" ref="C184" si="193">$L$3-D182</f>
        <v>168</v>
      </c>
      <c r="D184" s="27">
        <f t="shared" ref="D184" si="194">D183-B184+C184</f>
        <v>145</v>
      </c>
      <c r="E184" s="3">
        <f t="shared" ref="E184" si="195">IF(D184&gt;0,D183-B184+C184,0)</f>
        <v>145</v>
      </c>
      <c r="F184" s="1">
        <f t="shared" ref="F184" si="196">IF(E182-B183-B184&gt;=0,B184,E183)</f>
        <v>3</v>
      </c>
      <c r="G184" s="1">
        <f t="shared" si="137"/>
        <v>23</v>
      </c>
      <c r="H184" s="1">
        <f t="shared" si="138"/>
        <v>1</v>
      </c>
      <c r="I184" s="1">
        <f t="shared" si="189"/>
        <v>1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9</v>
      </c>
      <c r="C185" s="1">
        <v>0</v>
      </c>
      <c r="D185" s="27">
        <f t="shared" ref="D185" si="197">D184-B185</f>
        <v>136</v>
      </c>
      <c r="E185" s="1">
        <f t="shared" ref="E185:E186" si="198">IF(D185&gt;0,D184-B185,0)</f>
        <v>136</v>
      </c>
      <c r="F185" s="1">
        <f t="shared" ref="F185" si="199">IF(D185&gt;=0,B185,E184)</f>
        <v>9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30</v>
      </c>
      <c r="C186" s="1">
        <v>0</v>
      </c>
      <c r="D186" s="27">
        <f t="shared" si="136"/>
        <v>106</v>
      </c>
      <c r="E186" s="1">
        <f t="shared" si="198"/>
        <v>106</v>
      </c>
      <c r="F186" s="1">
        <f t="shared" si="145"/>
        <v>30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7</v>
      </c>
      <c r="C187" s="1">
        <v>0</v>
      </c>
      <c r="D187" s="27">
        <f t="shared" si="136"/>
        <v>99</v>
      </c>
      <c r="E187" s="1">
        <f t="shared" si="144"/>
        <v>99</v>
      </c>
      <c r="F187" s="1">
        <f t="shared" si="145"/>
        <v>7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5</v>
      </c>
      <c r="C188" s="1">
        <v>0</v>
      </c>
      <c r="D188" s="27">
        <f t="shared" si="136"/>
        <v>94</v>
      </c>
      <c r="E188" s="1">
        <f t="shared" si="144"/>
        <v>94</v>
      </c>
      <c r="F188" s="1">
        <f t="shared" si="145"/>
        <v>5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34</v>
      </c>
      <c r="C189" s="1">
        <v>0</v>
      </c>
      <c r="D189" s="27">
        <f t="shared" si="136"/>
        <v>60</v>
      </c>
      <c r="E189" s="1">
        <f t="shared" si="144"/>
        <v>60</v>
      </c>
      <c r="F189" s="1">
        <f t="shared" si="145"/>
        <v>34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3</v>
      </c>
      <c r="C190" s="1">
        <v>0</v>
      </c>
      <c r="D190" s="27">
        <f t="shared" si="136"/>
        <v>57</v>
      </c>
      <c r="E190" s="1">
        <f t="shared" si="144"/>
        <v>57</v>
      </c>
      <c r="F190" s="1">
        <f t="shared" si="145"/>
        <v>3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34</v>
      </c>
      <c r="C191" s="3">
        <f t="shared" ref="C191" si="200">$L$3-D189</f>
        <v>140</v>
      </c>
      <c r="D191" s="27">
        <f t="shared" ref="D191" si="201">D190-B191+C191</f>
        <v>163</v>
      </c>
      <c r="E191" s="3">
        <f t="shared" ref="E191" si="202">IF(D191&gt;0,D190-B191+C191,0)</f>
        <v>163</v>
      </c>
      <c r="F191" s="1">
        <f t="shared" ref="F191" si="203">IF(E189-B190-B191&gt;=0,B191,E190)</f>
        <v>34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29</v>
      </c>
      <c r="C192" s="1">
        <v>0</v>
      </c>
      <c r="D192" s="27">
        <f t="shared" ref="D192" si="204">D191-B192</f>
        <v>134</v>
      </c>
      <c r="E192" s="1">
        <f t="shared" ref="E192:E193" si="205">IF(D192&gt;0,D191-B192,0)</f>
        <v>134</v>
      </c>
      <c r="F192" s="1">
        <f t="shared" ref="F192" si="206">IF(D192&gt;=0,B192,E191)</f>
        <v>29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30</v>
      </c>
      <c r="C193" s="1">
        <v>0</v>
      </c>
      <c r="D193" s="27">
        <f t="shared" si="136"/>
        <v>104</v>
      </c>
      <c r="E193" s="1">
        <f t="shared" si="205"/>
        <v>104</v>
      </c>
      <c r="F193" s="1">
        <f t="shared" si="145"/>
        <v>30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18</v>
      </c>
      <c r="C194" s="1">
        <v>0</v>
      </c>
      <c r="D194" s="27">
        <f t="shared" si="136"/>
        <v>86</v>
      </c>
      <c r="E194" s="1">
        <f t="shared" si="144"/>
        <v>86</v>
      </c>
      <c r="F194" s="1">
        <f t="shared" si="145"/>
        <v>18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15</v>
      </c>
      <c r="C195" s="1">
        <v>0</v>
      </c>
      <c r="D195" s="27">
        <f t="shared" si="136"/>
        <v>71</v>
      </c>
      <c r="E195" s="1">
        <f t="shared" si="144"/>
        <v>71</v>
      </c>
      <c r="F195" s="1">
        <f t="shared" si="145"/>
        <v>15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28</v>
      </c>
      <c r="C196" s="1">
        <v>0</v>
      </c>
      <c r="D196" s="27">
        <f t="shared" ref="D196:D246" si="207">D195-B196</f>
        <v>43</v>
      </c>
      <c r="E196" s="1">
        <f t="shared" si="144"/>
        <v>43</v>
      </c>
      <c r="F196" s="1">
        <f t="shared" si="145"/>
        <v>28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18</v>
      </c>
      <c r="C197" s="1">
        <v>0</v>
      </c>
      <c r="D197" s="27">
        <f t="shared" si="207"/>
        <v>25</v>
      </c>
      <c r="E197" s="1">
        <f t="shared" si="144"/>
        <v>25</v>
      </c>
      <c r="F197" s="1">
        <f t="shared" si="145"/>
        <v>18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25</v>
      </c>
      <c r="C198" s="3">
        <f t="shared" ref="C198" si="210">$L$3-D196</f>
        <v>157</v>
      </c>
      <c r="D198" s="27">
        <f t="shared" ref="D198" si="211">D197-B198+C198</f>
        <v>157</v>
      </c>
      <c r="E198" s="3">
        <f t="shared" ref="E198" si="212">IF(D198&gt;0,D197-B198+C198,0)</f>
        <v>157</v>
      </c>
      <c r="F198" s="1">
        <f t="shared" ref="F198" si="213">IF(E196-B197-B198&gt;=0,B198,E197)</f>
        <v>25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15</v>
      </c>
      <c r="C199" s="1">
        <v>0</v>
      </c>
      <c r="D199" s="27">
        <f t="shared" ref="D199" si="214">D198-B199</f>
        <v>142</v>
      </c>
      <c r="E199" s="1">
        <f t="shared" ref="E199:E246" si="215">IF(D199&gt;0,D198-B199,0)</f>
        <v>142</v>
      </c>
      <c r="F199" s="1">
        <f t="shared" ref="F199:F246" si="216">IF(D199&gt;=0,B199,E198)</f>
        <v>15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22</v>
      </c>
      <c r="C200" s="1">
        <v>0</v>
      </c>
      <c r="D200" s="27">
        <f t="shared" si="207"/>
        <v>120</v>
      </c>
      <c r="E200" s="1">
        <f t="shared" si="215"/>
        <v>120</v>
      </c>
      <c r="F200" s="1">
        <f t="shared" si="216"/>
        <v>22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13</v>
      </c>
      <c r="C201" s="1">
        <v>0</v>
      </c>
      <c r="D201" s="27">
        <f t="shared" si="207"/>
        <v>107</v>
      </c>
      <c r="E201" s="1">
        <f t="shared" si="215"/>
        <v>107</v>
      </c>
      <c r="F201" s="1">
        <f t="shared" si="216"/>
        <v>13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20</v>
      </c>
      <c r="C202" s="1">
        <v>0</v>
      </c>
      <c r="D202" s="27">
        <f t="shared" si="207"/>
        <v>87</v>
      </c>
      <c r="E202" s="1">
        <f t="shared" si="215"/>
        <v>87</v>
      </c>
      <c r="F202" s="1">
        <f t="shared" si="216"/>
        <v>20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10</v>
      </c>
      <c r="C203" s="1">
        <v>0</v>
      </c>
      <c r="D203" s="27">
        <f t="shared" si="207"/>
        <v>77</v>
      </c>
      <c r="E203" s="1">
        <f t="shared" si="215"/>
        <v>77</v>
      </c>
      <c r="F203" s="1">
        <f t="shared" si="216"/>
        <v>10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15</v>
      </c>
      <c r="C204" s="1">
        <v>0</v>
      </c>
      <c r="D204" s="27">
        <f t="shared" si="207"/>
        <v>62</v>
      </c>
      <c r="E204" s="1">
        <f t="shared" si="215"/>
        <v>62</v>
      </c>
      <c r="F204" s="1">
        <f t="shared" si="216"/>
        <v>15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30</v>
      </c>
      <c r="C205" s="3">
        <f t="shared" ref="C205" si="217">$L$3-D203</f>
        <v>123</v>
      </c>
      <c r="D205" s="27">
        <f t="shared" ref="D205" si="218">D204-B205+C205</f>
        <v>155</v>
      </c>
      <c r="E205" s="3">
        <f t="shared" ref="E205" si="219">IF(D205&gt;0,D204-B205+C205,0)</f>
        <v>155</v>
      </c>
      <c r="F205" s="1">
        <f t="shared" ref="F205" si="220">IF(E203-B204-B205&gt;=0,B205,E204)</f>
        <v>30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18</v>
      </c>
      <c r="C206" s="1">
        <v>0</v>
      </c>
      <c r="D206" s="27">
        <f t="shared" ref="D206" si="221">D205-B206</f>
        <v>137</v>
      </c>
      <c r="E206" s="1">
        <f t="shared" ref="E206:E207" si="222">IF(D206&gt;0,D205-B206,0)</f>
        <v>137</v>
      </c>
      <c r="F206" s="1">
        <f t="shared" ref="F206" si="223">IF(D206&gt;=0,B206,E205)</f>
        <v>18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29</v>
      </c>
      <c r="C207" s="1">
        <v>0</v>
      </c>
      <c r="D207" s="27">
        <f t="shared" si="207"/>
        <v>108</v>
      </c>
      <c r="E207" s="1">
        <f t="shared" si="222"/>
        <v>108</v>
      </c>
      <c r="F207" s="1">
        <f t="shared" si="216"/>
        <v>29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12</v>
      </c>
      <c r="C208" s="1">
        <v>0</v>
      </c>
      <c r="D208" s="27">
        <f t="shared" si="207"/>
        <v>96</v>
      </c>
      <c r="E208" s="1">
        <f t="shared" si="215"/>
        <v>96</v>
      </c>
      <c r="F208" s="1">
        <f t="shared" si="216"/>
        <v>12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23</v>
      </c>
      <c r="C209" s="1">
        <v>0</v>
      </c>
      <c r="D209" s="27">
        <f t="shared" si="207"/>
        <v>73</v>
      </c>
      <c r="E209" s="1">
        <f t="shared" si="215"/>
        <v>73</v>
      </c>
      <c r="F209" s="1">
        <f t="shared" si="216"/>
        <v>23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13</v>
      </c>
      <c r="C210" s="1">
        <v>0</v>
      </c>
      <c r="D210" s="27">
        <f t="shared" si="207"/>
        <v>60</v>
      </c>
      <c r="E210" s="1">
        <f t="shared" si="215"/>
        <v>60</v>
      </c>
      <c r="F210" s="1">
        <f t="shared" si="216"/>
        <v>13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6</v>
      </c>
      <c r="C211" s="1">
        <v>0</v>
      </c>
      <c r="D211" s="27">
        <f t="shared" si="207"/>
        <v>54</v>
      </c>
      <c r="E211" s="1">
        <f t="shared" si="215"/>
        <v>54</v>
      </c>
      <c r="F211" s="1">
        <f t="shared" si="216"/>
        <v>6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30</v>
      </c>
      <c r="C212" s="3">
        <f t="shared" ref="C212" si="224">$L$3-D210</f>
        <v>140</v>
      </c>
      <c r="D212" s="27">
        <f t="shared" ref="D212" si="225">D211-B212+C212</f>
        <v>164</v>
      </c>
      <c r="E212" s="3">
        <f t="shared" ref="E212" si="226">IF(D212&gt;0,D211-B212+C212,0)</f>
        <v>164</v>
      </c>
      <c r="F212" s="1">
        <f t="shared" ref="F212" si="227">IF(E210-B211-B212&gt;=0,B212,E211)</f>
        <v>30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27</v>
      </c>
      <c r="C213" s="1">
        <v>0</v>
      </c>
      <c r="D213" s="27">
        <f t="shared" ref="D213" si="228">D212-B213</f>
        <v>137</v>
      </c>
      <c r="E213" s="1">
        <f t="shared" ref="E213:E214" si="229">IF(D213&gt;0,D212-B213,0)</f>
        <v>137</v>
      </c>
      <c r="F213" s="1">
        <f t="shared" ref="F213" si="230">IF(D213&gt;=0,B213,E212)</f>
        <v>27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11</v>
      </c>
      <c r="C214" s="1">
        <v>0</v>
      </c>
      <c r="D214" s="27">
        <f t="shared" si="207"/>
        <v>126</v>
      </c>
      <c r="E214" s="1">
        <f t="shared" si="229"/>
        <v>126</v>
      </c>
      <c r="F214" s="1">
        <f t="shared" si="216"/>
        <v>11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1</v>
      </c>
      <c r="C215" s="1">
        <v>0</v>
      </c>
      <c r="D215" s="27">
        <f t="shared" si="207"/>
        <v>125</v>
      </c>
      <c r="E215" s="1">
        <f t="shared" si="215"/>
        <v>125</v>
      </c>
      <c r="F215" s="1">
        <f t="shared" si="216"/>
        <v>1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15</v>
      </c>
      <c r="C216" s="1">
        <v>0</v>
      </c>
      <c r="D216" s="27">
        <f t="shared" si="207"/>
        <v>110</v>
      </c>
      <c r="E216" s="1">
        <f t="shared" si="215"/>
        <v>110</v>
      </c>
      <c r="F216" s="1">
        <f t="shared" si="216"/>
        <v>15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17</v>
      </c>
      <c r="C217" s="1">
        <v>0</v>
      </c>
      <c r="D217" s="27">
        <f t="shared" si="207"/>
        <v>93</v>
      </c>
      <c r="E217" s="1">
        <f t="shared" si="215"/>
        <v>93</v>
      </c>
      <c r="F217" s="1">
        <f t="shared" si="216"/>
        <v>17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17</v>
      </c>
      <c r="C218" s="1">
        <v>0</v>
      </c>
      <c r="D218" s="27">
        <f t="shared" si="207"/>
        <v>76</v>
      </c>
      <c r="E218" s="1">
        <f t="shared" si="215"/>
        <v>76</v>
      </c>
      <c r="F218" s="1">
        <f t="shared" si="216"/>
        <v>17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18</v>
      </c>
      <c r="C219" s="3">
        <f t="shared" ref="C219" si="231">$L$3-D217</f>
        <v>107</v>
      </c>
      <c r="D219" s="27">
        <f t="shared" ref="D219" si="232">D218-B219+C219</f>
        <v>165</v>
      </c>
      <c r="E219" s="3">
        <f t="shared" ref="E219" si="233">IF(D219&gt;0,D218-B219+C219,0)</f>
        <v>165</v>
      </c>
      <c r="F219" s="1">
        <f t="shared" ref="F219" si="234">IF(E217-B218-B219&gt;=0,B219,E218)</f>
        <v>18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25</v>
      </c>
      <c r="C220" s="1">
        <v>0</v>
      </c>
      <c r="D220" s="27">
        <f t="shared" ref="D220" si="235">D219-B220</f>
        <v>140</v>
      </c>
      <c r="E220" s="1">
        <f t="shared" ref="E220:E221" si="236">IF(D220&gt;0,D219-B220,0)</f>
        <v>140</v>
      </c>
      <c r="F220" s="1">
        <f t="shared" ref="F220" si="237">IF(D220&gt;=0,B220,E219)</f>
        <v>25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2</v>
      </c>
      <c r="C221" s="1">
        <v>0</v>
      </c>
      <c r="D221" s="27">
        <f t="shared" si="207"/>
        <v>138</v>
      </c>
      <c r="E221" s="1">
        <f t="shared" si="236"/>
        <v>138</v>
      </c>
      <c r="F221" s="1">
        <f t="shared" si="216"/>
        <v>2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18</v>
      </c>
      <c r="C222" s="1">
        <v>0</v>
      </c>
      <c r="D222" s="27">
        <f t="shared" si="207"/>
        <v>120</v>
      </c>
      <c r="E222" s="1">
        <f t="shared" si="215"/>
        <v>120</v>
      </c>
      <c r="F222" s="1">
        <f t="shared" si="216"/>
        <v>18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19</v>
      </c>
      <c r="C223" s="1">
        <v>0</v>
      </c>
      <c r="D223" s="27">
        <f t="shared" si="207"/>
        <v>101</v>
      </c>
      <c r="E223" s="1">
        <f t="shared" si="215"/>
        <v>101</v>
      </c>
      <c r="F223" s="1">
        <f t="shared" si="216"/>
        <v>19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23</v>
      </c>
      <c r="C224" s="1">
        <v>0</v>
      </c>
      <c r="D224" s="27">
        <f t="shared" si="207"/>
        <v>78</v>
      </c>
      <c r="E224" s="1">
        <f t="shared" si="215"/>
        <v>78</v>
      </c>
      <c r="F224" s="1">
        <f t="shared" si="216"/>
        <v>23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28</v>
      </c>
      <c r="C225" s="1">
        <v>0</v>
      </c>
      <c r="D225" s="27">
        <f t="shared" si="207"/>
        <v>50</v>
      </c>
      <c r="E225" s="1">
        <f t="shared" si="215"/>
        <v>50</v>
      </c>
      <c r="F225" s="1">
        <f t="shared" si="216"/>
        <v>28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13</v>
      </c>
      <c r="C226" s="3">
        <f t="shared" ref="C226" si="238">$L$3-D224</f>
        <v>122</v>
      </c>
      <c r="D226" s="27">
        <f t="shared" ref="D226" si="239">D225-B226+C226</f>
        <v>159</v>
      </c>
      <c r="E226" s="3">
        <f t="shared" ref="E226" si="240">IF(D226&gt;0,D225-B226+C226,0)</f>
        <v>159</v>
      </c>
      <c r="F226" s="1">
        <f t="shared" ref="F226" si="241">IF(E224-B225-B226&gt;=0,B226,E225)</f>
        <v>13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19</v>
      </c>
      <c r="C227" s="1">
        <v>0</v>
      </c>
      <c r="D227" s="27">
        <f t="shared" ref="D227" si="242">D226-B227</f>
        <v>140</v>
      </c>
      <c r="E227" s="1">
        <f t="shared" ref="E227:E228" si="243">IF(D227&gt;0,D226-B227,0)</f>
        <v>140</v>
      </c>
      <c r="F227" s="1">
        <f t="shared" ref="F227" si="244">IF(D227&gt;=0,B227,E226)</f>
        <v>19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19</v>
      </c>
      <c r="C228" s="1">
        <v>0</v>
      </c>
      <c r="D228" s="27">
        <f t="shared" si="207"/>
        <v>121</v>
      </c>
      <c r="E228" s="1">
        <f t="shared" si="243"/>
        <v>121</v>
      </c>
      <c r="F228" s="1">
        <f t="shared" si="216"/>
        <v>19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16</v>
      </c>
      <c r="C229" s="1">
        <v>0</v>
      </c>
      <c r="D229" s="27">
        <f t="shared" si="207"/>
        <v>105</v>
      </c>
      <c r="E229" s="1">
        <f t="shared" si="215"/>
        <v>105</v>
      </c>
      <c r="F229" s="1">
        <f t="shared" si="216"/>
        <v>16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8</v>
      </c>
      <c r="C230" s="1">
        <v>0</v>
      </c>
      <c r="D230" s="27">
        <f t="shared" si="207"/>
        <v>97</v>
      </c>
      <c r="E230" s="1">
        <f t="shared" si="215"/>
        <v>97</v>
      </c>
      <c r="F230" s="1">
        <f t="shared" si="216"/>
        <v>8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10</v>
      </c>
      <c r="C231" s="1">
        <v>0</v>
      </c>
      <c r="D231" s="27">
        <f t="shared" si="207"/>
        <v>87</v>
      </c>
      <c r="E231" s="1">
        <f t="shared" si="215"/>
        <v>87</v>
      </c>
      <c r="F231" s="1">
        <f t="shared" si="216"/>
        <v>10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23</v>
      </c>
      <c r="C232" s="1">
        <v>0</v>
      </c>
      <c r="D232" s="27">
        <f t="shared" si="207"/>
        <v>64</v>
      </c>
      <c r="E232" s="1">
        <f t="shared" si="215"/>
        <v>64</v>
      </c>
      <c r="F232" s="1">
        <f t="shared" si="216"/>
        <v>23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16</v>
      </c>
      <c r="C233" s="3">
        <f t="shared" ref="C233" si="245">$L$3-D231</f>
        <v>113</v>
      </c>
      <c r="D233" s="27">
        <f t="shared" ref="D233" si="246">D232-B233+C233</f>
        <v>161</v>
      </c>
      <c r="E233" s="3">
        <f t="shared" ref="E233" si="247">IF(D233&gt;0,D232-B233+C233,0)</f>
        <v>161</v>
      </c>
      <c r="F233" s="1">
        <f t="shared" ref="F233" si="248">IF(E231-B232-B233&gt;=0,B233,E232)</f>
        <v>16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23</v>
      </c>
      <c r="C234" s="1">
        <v>0</v>
      </c>
      <c r="D234" s="27">
        <f t="shared" ref="D234" si="249">D233-B234</f>
        <v>138</v>
      </c>
      <c r="E234" s="1">
        <f t="shared" ref="E234:E235" si="250">IF(D234&gt;0,D233-B234,0)</f>
        <v>138</v>
      </c>
      <c r="F234" s="1">
        <f t="shared" ref="F234" si="251">IF(D234&gt;=0,B234,E233)</f>
        <v>23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12</v>
      </c>
      <c r="C235" s="1">
        <v>0</v>
      </c>
      <c r="D235" s="27">
        <f t="shared" si="207"/>
        <v>126</v>
      </c>
      <c r="E235" s="1">
        <f t="shared" si="250"/>
        <v>126</v>
      </c>
      <c r="F235" s="1">
        <f t="shared" si="216"/>
        <v>12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20</v>
      </c>
      <c r="C236" s="1">
        <v>0</v>
      </c>
      <c r="D236" s="27">
        <f t="shared" si="207"/>
        <v>106</v>
      </c>
      <c r="E236" s="1">
        <f t="shared" si="215"/>
        <v>106</v>
      </c>
      <c r="F236" s="1">
        <f t="shared" si="216"/>
        <v>20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13</v>
      </c>
      <c r="C237" s="1">
        <v>0</v>
      </c>
      <c r="D237" s="27">
        <f t="shared" si="207"/>
        <v>93</v>
      </c>
      <c r="E237" s="1">
        <f t="shared" si="215"/>
        <v>93</v>
      </c>
      <c r="F237" s="1">
        <f t="shared" si="216"/>
        <v>13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22</v>
      </c>
      <c r="C238" s="1">
        <v>0</v>
      </c>
      <c r="D238" s="27">
        <f t="shared" si="207"/>
        <v>71</v>
      </c>
      <c r="E238" s="1">
        <f t="shared" si="215"/>
        <v>71</v>
      </c>
      <c r="F238" s="1">
        <f t="shared" si="216"/>
        <v>22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23</v>
      </c>
      <c r="C239" s="1">
        <v>0</v>
      </c>
      <c r="D239" s="27">
        <f t="shared" si="207"/>
        <v>48</v>
      </c>
      <c r="E239" s="1">
        <f t="shared" si="215"/>
        <v>48</v>
      </c>
      <c r="F239" s="1">
        <f t="shared" si="216"/>
        <v>23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22</v>
      </c>
      <c r="C240" s="3">
        <f t="shared" ref="C240" si="252">$L$3-D238</f>
        <v>129</v>
      </c>
      <c r="D240" s="27">
        <f t="shared" ref="D240" si="253">D239-B240+C240</f>
        <v>155</v>
      </c>
      <c r="E240" s="3">
        <f t="shared" ref="E240" si="254">IF(D240&gt;0,D239-B240+C240,0)</f>
        <v>155</v>
      </c>
      <c r="F240" s="1">
        <f t="shared" ref="F240" si="255">IF(E238-B239-B240&gt;=0,B240,E239)</f>
        <v>22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30</v>
      </c>
      <c r="C241" s="1">
        <v>0</v>
      </c>
      <c r="D241" s="27">
        <f t="shared" ref="D241" si="256">D240-B241</f>
        <v>125</v>
      </c>
      <c r="E241" s="1">
        <f t="shared" ref="E241:E242" si="257">IF(D241&gt;0,D240-B241,0)</f>
        <v>125</v>
      </c>
      <c r="F241" s="1">
        <f t="shared" ref="F241" si="258">IF(D241&gt;=0,B241,E240)</f>
        <v>30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12</v>
      </c>
      <c r="C242" s="1">
        <v>0</v>
      </c>
      <c r="D242" s="27">
        <f t="shared" si="207"/>
        <v>113</v>
      </c>
      <c r="E242" s="1">
        <f t="shared" si="257"/>
        <v>113</v>
      </c>
      <c r="F242" s="1">
        <f t="shared" si="216"/>
        <v>12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21</v>
      </c>
      <c r="C243" s="1">
        <v>0</v>
      </c>
      <c r="D243" s="27">
        <f t="shared" si="207"/>
        <v>92</v>
      </c>
      <c r="E243" s="1">
        <f t="shared" si="215"/>
        <v>92</v>
      </c>
      <c r="F243" s="1">
        <f t="shared" si="216"/>
        <v>21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11</v>
      </c>
      <c r="C244" s="1">
        <v>0</v>
      </c>
      <c r="D244" s="27">
        <f t="shared" si="207"/>
        <v>81</v>
      </c>
      <c r="E244" s="1">
        <f t="shared" si="215"/>
        <v>81</v>
      </c>
      <c r="F244" s="1">
        <f t="shared" si="216"/>
        <v>11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14</v>
      </c>
      <c r="C245" s="1">
        <v>0</v>
      </c>
      <c r="D245" s="27">
        <f t="shared" si="207"/>
        <v>67</v>
      </c>
      <c r="E245" s="1">
        <f t="shared" si="215"/>
        <v>67</v>
      </c>
      <c r="F245" s="1">
        <f t="shared" si="216"/>
        <v>14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36</v>
      </c>
      <c r="C246" s="1">
        <v>0</v>
      </c>
      <c r="D246" s="27">
        <f t="shared" si="207"/>
        <v>31</v>
      </c>
      <c r="E246" s="1">
        <f t="shared" si="215"/>
        <v>31</v>
      </c>
      <c r="F246" s="1">
        <f t="shared" si="216"/>
        <v>36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13</v>
      </c>
      <c r="C247" s="3">
        <f t="shared" ref="C247" si="261">$L$3-D245</f>
        <v>133</v>
      </c>
      <c r="D247" s="27">
        <f t="shared" ref="D247" si="262">D246-B247+C247</f>
        <v>151</v>
      </c>
      <c r="E247" s="3">
        <f t="shared" ref="E247" si="263">IF(D247&gt;0,D246-B247+C247,0)</f>
        <v>151</v>
      </c>
      <c r="F247" s="1">
        <f t="shared" ref="F247" si="264">IF(E245-B246-B247&gt;=0,B247,E246)</f>
        <v>13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80E7-C9D8-4B5E-812E-0FB94EEE8FCE}">
  <sheetPr codeName="工作表26"/>
  <dimension ref="A1:T247"/>
  <sheetViews>
    <sheetView topLeftCell="AB53"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19</v>
      </c>
      <c r="C3" s="1">
        <v>0</v>
      </c>
      <c r="D3" s="27">
        <f>D2-B3</f>
        <v>121</v>
      </c>
      <c r="E3" s="1">
        <f>IF(D3&gt;0,D2-B3,0)</f>
        <v>121</v>
      </c>
      <c r="F3" s="1">
        <f>IF(D3&gt;=0,B3,E2)</f>
        <v>19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99.240816326530606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29</v>
      </c>
      <c r="C4" s="1">
        <v>0</v>
      </c>
      <c r="D4" s="27">
        <f t="shared" ref="D4:D67" si="0">D3-B4</f>
        <v>92</v>
      </c>
      <c r="E4" s="1">
        <f>IF(D4&gt;0,D3-B4,0)</f>
        <v>92</v>
      </c>
      <c r="F4" s="1">
        <f t="shared" ref="F4:F8" si="1">IF(D4&gt;=0,B4,E3)</f>
        <v>29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19.971428571428572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20</v>
      </c>
      <c r="C5" s="1">
        <v>0</v>
      </c>
      <c r="D5" s="27">
        <f t="shared" si="0"/>
        <v>72</v>
      </c>
      <c r="E5" s="1">
        <f t="shared" ref="E5:E7" si="4">IF(D5&gt;0,D4-B5,0)</f>
        <v>72</v>
      </c>
      <c r="F5" s="1">
        <f t="shared" si="1"/>
        <v>20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7.675487916354137</v>
      </c>
      <c r="M5" s="29"/>
      <c r="N5" s="22" t="s">
        <v>18</v>
      </c>
      <c r="O5" s="41">
        <f>O3*L12*L11</f>
        <v>178633.46938775509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21</v>
      </c>
      <c r="C6" s="1">
        <v>0</v>
      </c>
      <c r="D6" s="27">
        <f>D5-B6</f>
        <v>51</v>
      </c>
      <c r="E6" s="1">
        <f>IF(D6&gt;0,D5-B6,0)</f>
        <v>51</v>
      </c>
      <c r="F6" s="1">
        <f t="shared" si="1"/>
        <v>21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85200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17</v>
      </c>
      <c r="C7" s="1">
        <v>0</v>
      </c>
      <c r="D7" s="27">
        <f t="shared" si="0"/>
        <v>34</v>
      </c>
      <c r="E7" s="1">
        <f t="shared" si="4"/>
        <v>34</v>
      </c>
      <c r="F7" s="1">
        <f t="shared" si="1"/>
        <v>17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389833.46938775509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22</v>
      </c>
      <c r="C8" s="1">
        <v>0</v>
      </c>
      <c r="D8" s="27">
        <f t="shared" si="0"/>
        <v>12</v>
      </c>
      <c r="E8" s="1">
        <f>IF(D8&gt;0,D7-B8,0)</f>
        <v>12</v>
      </c>
      <c r="F8" s="1">
        <f t="shared" si="1"/>
        <v>22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8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20</v>
      </c>
      <c r="C9" s="3">
        <f>$L$3-D7</f>
        <v>166</v>
      </c>
      <c r="D9" s="27">
        <f>D8-B9+C9</f>
        <v>158</v>
      </c>
      <c r="E9" s="3">
        <f>IF(D9&gt;0,D8-B9+C9,0)</f>
        <v>158</v>
      </c>
      <c r="F9" s="1">
        <f>IF(E7-B8-B9&gt;=0,B9,E8)</f>
        <v>12</v>
      </c>
      <c r="G9" s="1">
        <f t="shared" si="2"/>
        <v>8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0.77142857142857146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19</v>
      </c>
      <c r="C10" s="1">
        <v>0</v>
      </c>
      <c r="D10" s="27">
        <f t="shared" ref="D10" si="5">D9-B10</f>
        <v>139</v>
      </c>
      <c r="E10" s="1">
        <f t="shared" ref="E10:E71" si="6">IF(D10&gt;0,D9-B10,0)</f>
        <v>139</v>
      </c>
      <c r="F10" s="1">
        <f t="shared" ref="F10:F71" si="7">IF(D10&gt;=0,B10,E9)</f>
        <v>19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0.98548947475986104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17</v>
      </c>
      <c r="C11" s="1">
        <v>0</v>
      </c>
      <c r="D11" s="27">
        <f t="shared" si="0"/>
        <v>122</v>
      </c>
      <c r="E11" s="1">
        <f t="shared" si="6"/>
        <v>122</v>
      </c>
      <c r="F11" s="1">
        <f t="shared" si="7"/>
        <v>17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2.0314735336194545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19</v>
      </c>
      <c r="C12" s="1">
        <v>0</v>
      </c>
      <c r="D12" s="27">
        <f t="shared" si="0"/>
        <v>103</v>
      </c>
      <c r="E12" s="1">
        <f t="shared" si="6"/>
        <v>103</v>
      </c>
      <c r="F12" s="1">
        <f t="shared" si="7"/>
        <v>19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25</v>
      </c>
      <c r="C13" s="1">
        <v>0</v>
      </c>
      <c r="D13" s="27">
        <f t="shared" si="0"/>
        <v>78</v>
      </c>
      <c r="E13" s="1">
        <f t="shared" si="6"/>
        <v>78</v>
      </c>
      <c r="F13" s="1">
        <f t="shared" si="7"/>
        <v>25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26</v>
      </c>
      <c r="C14" s="1">
        <v>0</v>
      </c>
      <c r="D14" s="27">
        <f t="shared" si="0"/>
        <v>52</v>
      </c>
      <c r="E14" s="1">
        <f t="shared" si="6"/>
        <v>52</v>
      </c>
      <c r="F14" s="1">
        <f t="shared" si="7"/>
        <v>26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22</v>
      </c>
      <c r="C15" s="1">
        <v>0</v>
      </c>
      <c r="D15" s="27">
        <f t="shared" si="0"/>
        <v>30</v>
      </c>
      <c r="E15" s="1">
        <f t="shared" si="6"/>
        <v>30</v>
      </c>
      <c r="F15" s="1">
        <f t="shared" si="7"/>
        <v>22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13</v>
      </c>
      <c r="C16" s="3">
        <f t="shared" ref="C16" si="9">$L$3-D14</f>
        <v>148</v>
      </c>
      <c r="D16" s="27">
        <f t="shared" ref="D16" si="10">D15-B16+C16</f>
        <v>165</v>
      </c>
      <c r="E16" s="3">
        <f t="shared" ref="E16" si="11">IF(D16&gt;0,D15-B16+C16,0)</f>
        <v>165</v>
      </c>
      <c r="F16" s="1">
        <f t="shared" ref="F16" si="12">IF(E14-B15-B16&gt;=0,B16,E15)</f>
        <v>13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13</v>
      </c>
      <c r="C17" s="1">
        <v>0</v>
      </c>
      <c r="D17" s="27">
        <f t="shared" ref="D17" si="13">D16-B17</f>
        <v>152</v>
      </c>
      <c r="E17" s="1">
        <f t="shared" ref="E17:E18" si="14">IF(D17&gt;0,D16-B17,0)</f>
        <v>152</v>
      </c>
      <c r="F17" s="1">
        <f t="shared" ref="F17" si="15">IF(D17&gt;=0,B17,E16)</f>
        <v>13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1</v>
      </c>
      <c r="C18" s="1">
        <v>0</v>
      </c>
      <c r="D18" s="27">
        <f t="shared" si="0"/>
        <v>151</v>
      </c>
      <c r="E18" s="1">
        <f t="shared" si="14"/>
        <v>151</v>
      </c>
      <c r="F18" s="1">
        <f t="shared" si="7"/>
        <v>1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13</v>
      </c>
      <c r="C19" s="1">
        <v>0</v>
      </c>
      <c r="D19" s="27">
        <f t="shared" si="0"/>
        <v>138</v>
      </c>
      <c r="E19" s="1">
        <f t="shared" si="6"/>
        <v>138</v>
      </c>
      <c r="F19" s="1">
        <f t="shared" si="7"/>
        <v>13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16</v>
      </c>
      <c r="C20" s="1">
        <v>0</v>
      </c>
      <c r="D20" s="27">
        <f t="shared" si="0"/>
        <v>122</v>
      </c>
      <c r="E20" s="1">
        <f t="shared" si="6"/>
        <v>122</v>
      </c>
      <c r="F20" s="1">
        <f t="shared" si="7"/>
        <v>16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25</v>
      </c>
      <c r="C21" s="1">
        <v>0</v>
      </c>
      <c r="D21" s="27">
        <f t="shared" si="0"/>
        <v>97</v>
      </c>
      <c r="E21" s="1">
        <f t="shared" si="6"/>
        <v>97</v>
      </c>
      <c r="F21" s="1">
        <f t="shared" si="7"/>
        <v>25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4</v>
      </c>
      <c r="C22" s="1">
        <v>0</v>
      </c>
      <c r="D22" s="27">
        <f t="shared" si="0"/>
        <v>93</v>
      </c>
      <c r="E22" s="1">
        <f t="shared" si="6"/>
        <v>93</v>
      </c>
      <c r="F22" s="1">
        <f t="shared" si="7"/>
        <v>4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25</v>
      </c>
      <c r="C23" s="3">
        <f t="shared" ref="C23" si="16">$L$3-D21</f>
        <v>103</v>
      </c>
      <c r="D23" s="27">
        <f t="shared" ref="D23" si="17">D22-B23+C23</f>
        <v>171</v>
      </c>
      <c r="E23" s="3">
        <f t="shared" ref="E23" si="18">IF(D23&gt;0,D22-B23+C23,0)</f>
        <v>171</v>
      </c>
      <c r="F23" s="1">
        <f t="shared" ref="F23" si="19">IF(E21-B22-B23&gt;=0,B23,E22)</f>
        <v>25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37</v>
      </c>
      <c r="C24" s="1">
        <v>0</v>
      </c>
      <c r="D24" s="27">
        <f t="shared" ref="D24" si="20">D23-B24</f>
        <v>134</v>
      </c>
      <c r="E24" s="1">
        <f t="shared" ref="E24:E25" si="21">IF(D24&gt;0,D23-B24,0)</f>
        <v>134</v>
      </c>
      <c r="F24" s="1">
        <f t="shared" ref="F24" si="22">IF(D24&gt;=0,B24,E23)</f>
        <v>37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33</v>
      </c>
      <c r="C25" s="1">
        <v>0</v>
      </c>
      <c r="D25" s="27">
        <f t="shared" si="0"/>
        <v>101</v>
      </c>
      <c r="E25" s="1">
        <f t="shared" si="21"/>
        <v>101</v>
      </c>
      <c r="F25" s="1">
        <f t="shared" si="7"/>
        <v>33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22</v>
      </c>
      <c r="C26" s="1">
        <v>0</v>
      </c>
      <c r="D26" s="27">
        <f t="shared" si="0"/>
        <v>79</v>
      </c>
      <c r="E26" s="1">
        <f t="shared" si="6"/>
        <v>79</v>
      </c>
      <c r="F26" s="1">
        <f t="shared" si="7"/>
        <v>22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42</v>
      </c>
      <c r="C27" s="1">
        <v>0</v>
      </c>
      <c r="D27" s="27">
        <f t="shared" si="0"/>
        <v>37</v>
      </c>
      <c r="E27" s="1">
        <f t="shared" si="6"/>
        <v>37</v>
      </c>
      <c r="F27" s="1">
        <f t="shared" si="7"/>
        <v>42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6</v>
      </c>
      <c r="C28" s="1">
        <v>0</v>
      </c>
      <c r="D28" s="27">
        <f t="shared" si="0"/>
        <v>31</v>
      </c>
      <c r="E28" s="1">
        <f t="shared" si="6"/>
        <v>31</v>
      </c>
      <c r="F28" s="1">
        <f t="shared" si="7"/>
        <v>6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24</v>
      </c>
      <c r="C29" s="1">
        <v>0</v>
      </c>
      <c r="D29" s="27">
        <f t="shared" si="0"/>
        <v>7</v>
      </c>
      <c r="E29" s="1">
        <f t="shared" si="6"/>
        <v>7</v>
      </c>
      <c r="F29" s="1">
        <f t="shared" si="7"/>
        <v>24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5</v>
      </c>
      <c r="C30" s="3">
        <f t="shared" ref="C30" si="23">$L$3-D28</f>
        <v>169</v>
      </c>
      <c r="D30" s="27">
        <f t="shared" ref="D30" si="24">D29-B30+C30</f>
        <v>171</v>
      </c>
      <c r="E30" s="3">
        <f t="shared" ref="E30" si="25">IF(D30&gt;0,D29-B30+C30,0)</f>
        <v>171</v>
      </c>
      <c r="F30" s="1">
        <f t="shared" ref="F30" si="26">IF(E28-B29-B30&gt;=0,B30,E29)</f>
        <v>5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16</v>
      </c>
      <c r="C31" s="1">
        <v>0</v>
      </c>
      <c r="D31" s="27">
        <f t="shared" ref="D31" si="27">D30-B31</f>
        <v>155</v>
      </c>
      <c r="E31" s="1">
        <f t="shared" ref="E31:E32" si="28">IF(D31&gt;0,D30-B31,0)</f>
        <v>155</v>
      </c>
      <c r="F31" s="1">
        <f t="shared" ref="F31" si="29">IF(D31&gt;=0,B31,E30)</f>
        <v>16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15</v>
      </c>
      <c r="C32" s="1">
        <v>0</v>
      </c>
      <c r="D32" s="27">
        <f t="shared" si="0"/>
        <v>140</v>
      </c>
      <c r="E32" s="1">
        <f t="shared" si="28"/>
        <v>140</v>
      </c>
      <c r="F32" s="1">
        <f t="shared" si="7"/>
        <v>15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28</v>
      </c>
      <c r="C33" s="1">
        <v>0</v>
      </c>
      <c r="D33" s="27">
        <f t="shared" si="0"/>
        <v>112</v>
      </c>
      <c r="E33" s="1">
        <f t="shared" si="6"/>
        <v>112</v>
      </c>
      <c r="F33" s="1">
        <f t="shared" si="7"/>
        <v>28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10</v>
      </c>
      <c r="C34" s="1">
        <v>0</v>
      </c>
      <c r="D34" s="27">
        <f t="shared" si="0"/>
        <v>102</v>
      </c>
      <c r="E34" s="1">
        <f t="shared" si="6"/>
        <v>102</v>
      </c>
      <c r="F34" s="1">
        <f t="shared" si="7"/>
        <v>10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13</v>
      </c>
      <c r="C35" s="1">
        <v>0</v>
      </c>
      <c r="D35" s="27">
        <f t="shared" si="0"/>
        <v>89</v>
      </c>
      <c r="E35" s="1">
        <f t="shared" si="6"/>
        <v>89</v>
      </c>
      <c r="F35" s="1">
        <f t="shared" si="7"/>
        <v>13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14</v>
      </c>
      <c r="C36" s="1">
        <v>0</v>
      </c>
      <c r="D36" s="27">
        <f t="shared" si="0"/>
        <v>75</v>
      </c>
      <c r="E36" s="1">
        <f t="shared" si="6"/>
        <v>75</v>
      </c>
      <c r="F36" s="1">
        <f t="shared" si="7"/>
        <v>14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24</v>
      </c>
      <c r="C37" s="3">
        <f t="shared" ref="C37" si="30">$L$3-D35</f>
        <v>111</v>
      </c>
      <c r="D37" s="27">
        <f t="shared" ref="D37" si="31">D36-B37+C37</f>
        <v>162</v>
      </c>
      <c r="E37" s="3">
        <f t="shared" ref="E37" si="32">IF(D37&gt;0,D36-B37+C37,0)</f>
        <v>162</v>
      </c>
      <c r="F37" s="1">
        <f t="shared" ref="F37" si="33">IF(E35-B36-B37&gt;=0,B37,E36)</f>
        <v>24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9</v>
      </c>
      <c r="C38" s="1">
        <v>0</v>
      </c>
      <c r="D38" s="27">
        <f t="shared" ref="D38" si="34">D37-B38</f>
        <v>153</v>
      </c>
      <c r="E38" s="1">
        <f t="shared" ref="E38:E39" si="35">IF(D38&gt;0,D37-B38,0)</f>
        <v>153</v>
      </c>
      <c r="F38" s="1">
        <f t="shared" ref="F38" si="36">IF(D38&gt;=0,B38,E37)</f>
        <v>9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27</v>
      </c>
      <c r="C39" s="1">
        <v>0</v>
      </c>
      <c r="D39" s="27">
        <f t="shared" si="0"/>
        <v>126</v>
      </c>
      <c r="E39" s="1">
        <f t="shared" si="35"/>
        <v>126</v>
      </c>
      <c r="F39" s="1">
        <f t="shared" si="7"/>
        <v>27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14</v>
      </c>
      <c r="C40" s="1">
        <v>0</v>
      </c>
      <c r="D40" s="27">
        <f t="shared" si="0"/>
        <v>112</v>
      </c>
      <c r="E40" s="1">
        <f t="shared" si="6"/>
        <v>112</v>
      </c>
      <c r="F40" s="1">
        <f t="shared" si="7"/>
        <v>14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26</v>
      </c>
      <c r="C41" s="1">
        <v>0</v>
      </c>
      <c r="D41" s="27">
        <f t="shared" si="0"/>
        <v>86</v>
      </c>
      <c r="E41" s="1">
        <f t="shared" si="6"/>
        <v>86</v>
      </c>
      <c r="F41" s="1">
        <f t="shared" si="7"/>
        <v>26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27</v>
      </c>
      <c r="C42" s="1">
        <v>0</v>
      </c>
      <c r="D42" s="27">
        <f t="shared" si="0"/>
        <v>59</v>
      </c>
      <c r="E42" s="1">
        <f t="shared" si="6"/>
        <v>59</v>
      </c>
      <c r="F42" s="1">
        <f t="shared" si="7"/>
        <v>27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4</v>
      </c>
      <c r="C43" s="1">
        <v>0</v>
      </c>
      <c r="D43" s="27">
        <f>D42-B43</f>
        <v>55</v>
      </c>
      <c r="E43" s="1">
        <f t="shared" si="6"/>
        <v>55</v>
      </c>
      <c r="F43" s="1">
        <f t="shared" si="7"/>
        <v>4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22</v>
      </c>
      <c r="C44" s="3">
        <f t="shared" ref="C44" si="37">$L$3-D42</f>
        <v>141</v>
      </c>
      <c r="D44" s="27">
        <f>D43-B44+C44</f>
        <v>174</v>
      </c>
      <c r="E44" s="3">
        <f t="shared" ref="E44" si="38">IF(D44&gt;0,D43-B44+C44,0)</f>
        <v>174</v>
      </c>
      <c r="F44" s="1">
        <f t="shared" ref="F44" si="39">IF(E42-B43-B44&gt;=0,B44,E43)</f>
        <v>22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18</v>
      </c>
      <c r="C45" s="1">
        <v>0</v>
      </c>
      <c r="D45" s="27">
        <f t="shared" ref="D45" si="40">D44-B45</f>
        <v>156</v>
      </c>
      <c r="E45" s="1">
        <f t="shared" ref="E45:E46" si="41">IF(D45&gt;0,D44-B45,0)</f>
        <v>156</v>
      </c>
      <c r="F45" s="1">
        <f t="shared" ref="F45" si="42">IF(D45&gt;=0,B45,E44)</f>
        <v>18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21</v>
      </c>
      <c r="C46" s="1">
        <v>0</v>
      </c>
      <c r="D46" s="27">
        <f t="shared" si="0"/>
        <v>135</v>
      </c>
      <c r="E46" s="1">
        <f t="shared" si="41"/>
        <v>135</v>
      </c>
      <c r="F46" s="1">
        <f t="shared" si="7"/>
        <v>21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27</v>
      </c>
      <c r="C47" s="1">
        <v>0</v>
      </c>
      <c r="D47" s="27">
        <f t="shared" si="0"/>
        <v>108</v>
      </c>
      <c r="E47" s="1">
        <f t="shared" si="6"/>
        <v>108</v>
      </c>
      <c r="F47" s="1">
        <f t="shared" si="7"/>
        <v>27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30</v>
      </c>
      <c r="C48" s="1">
        <v>0</v>
      </c>
      <c r="D48" s="27">
        <f t="shared" si="0"/>
        <v>78</v>
      </c>
      <c r="E48" s="1">
        <f t="shared" si="6"/>
        <v>78</v>
      </c>
      <c r="F48" s="1">
        <f t="shared" si="7"/>
        <v>30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13</v>
      </c>
      <c r="C49" s="1">
        <v>0</v>
      </c>
      <c r="D49" s="27">
        <f t="shared" si="0"/>
        <v>65</v>
      </c>
      <c r="E49" s="1">
        <f t="shared" si="6"/>
        <v>65</v>
      </c>
      <c r="F49" s="1">
        <f t="shared" si="7"/>
        <v>13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15</v>
      </c>
      <c r="C50" s="1">
        <v>0</v>
      </c>
      <c r="D50" s="27">
        <f t="shared" si="0"/>
        <v>50</v>
      </c>
      <c r="E50" s="1">
        <f t="shared" si="6"/>
        <v>50</v>
      </c>
      <c r="F50" s="1">
        <f t="shared" si="7"/>
        <v>15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9</v>
      </c>
      <c r="C51" s="3">
        <f t="shared" ref="C51" si="43">$L$3-D49</f>
        <v>135</v>
      </c>
      <c r="D51" s="27">
        <f t="shared" ref="D51" si="44">D50-B51+C51</f>
        <v>176</v>
      </c>
      <c r="E51" s="3">
        <f t="shared" ref="E51" si="45">IF(D51&gt;0,D50-B51+C51,0)</f>
        <v>176</v>
      </c>
      <c r="F51" s="1">
        <f t="shared" ref="F51" si="46">IF(E49-B50-B51&gt;=0,B51,E50)</f>
        <v>9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24</v>
      </c>
      <c r="C52" s="1">
        <v>0</v>
      </c>
      <c r="D52" s="27">
        <f t="shared" ref="D52" si="47">D51-B52</f>
        <v>152</v>
      </c>
      <c r="E52" s="1">
        <f t="shared" ref="E52:E53" si="48">IF(D52&gt;0,D51-B52,0)</f>
        <v>152</v>
      </c>
      <c r="F52" s="1">
        <f t="shared" ref="F52" si="49">IF(D52&gt;=0,B52,E51)</f>
        <v>24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22</v>
      </c>
      <c r="C53" s="1">
        <v>0</v>
      </c>
      <c r="D53" s="27">
        <f t="shared" si="0"/>
        <v>130</v>
      </c>
      <c r="E53" s="1">
        <f t="shared" si="48"/>
        <v>130</v>
      </c>
      <c r="F53" s="1">
        <f t="shared" si="7"/>
        <v>22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29</v>
      </c>
      <c r="C54" s="1">
        <v>0</v>
      </c>
      <c r="D54" s="27">
        <f t="shared" si="0"/>
        <v>101</v>
      </c>
      <c r="E54" s="1">
        <f t="shared" si="6"/>
        <v>101</v>
      </c>
      <c r="F54" s="1">
        <f t="shared" si="7"/>
        <v>29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26</v>
      </c>
      <c r="C55" s="1">
        <v>0</v>
      </c>
      <c r="D55" s="27">
        <f t="shared" si="0"/>
        <v>75</v>
      </c>
      <c r="E55" s="1">
        <f t="shared" si="6"/>
        <v>75</v>
      </c>
      <c r="F55" s="1">
        <f t="shared" si="7"/>
        <v>26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22</v>
      </c>
      <c r="C56" s="1">
        <v>0</v>
      </c>
      <c r="D56" s="27">
        <f t="shared" si="0"/>
        <v>53</v>
      </c>
      <c r="E56" s="1">
        <f t="shared" si="6"/>
        <v>53</v>
      </c>
      <c r="F56" s="1">
        <f t="shared" si="7"/>
        <v>22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16</v>
      </c>
      <c r="C57" s="1">
        <v>0</v>
      </c>
      <c r="D57" s="27">
        <f t="shared" si="0"/>
        <v>37</v>
      </c>
      <c r="E57" s="1">
        <f t="shared" si="6"/>
        <v>37</v>
      </c>
      <c r="F57" s="1">
        <f t="shared" si="7"/>
        <v>16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20</v>
      </c>
      <c r="C58" s="3">
        <f t="shared" ref="C58" si="50">$L$3-D56</f>
        <v>147</v>
      </c>
      <c r="D58" s="27">
        <f t="shared" ref="D58" si="51">D57-B58+C58</f>
        <v>164</v>
      </c>
      <c r="E58" s="3">
        <f t="shared" ref="E58" si="52">IF(D58&gt;0,D57-B58+C58,0)</f>
        <v>164</v>
      </c>
      <c r="F58" s="1">
        <f t="shared" ref="F58" si="53">IF(E56-B57-B58&gt;=0,B58,E57)</f>
        <v>20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22</v>
      </c>
      <c r="C59" s="1">
        <v>0</v>
      </c>
      <c r="D59" s="27">
        <f t="shared" ref="D59" si="54">D58-B59</f>
        <v>142</v>
      </c>
      <c r="E59" s="1">
        <f t="shared" ref="E59:E60" si="55">IF(D59&gt;0,D58-B59,0)</f>
        <v>142</v>
      </c>
      <c r="F59" s="1">
        <f t="shared" ref="F59" si="56">IF(D59&gt;=0,B59,E58)</f>
        <v>22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20</v>
      </c>
      <c r="C60" s="1">
        <v>0</v>
      </c>
      <c r="D60" s="27">
        <f t="shared" si="0"/>
        <v>122</v>
      </c>
      <c r="E60" s="1">
        <f t="shared" si="55"/>
        <v>122</v>
      </c>
      <c r="F60" s="1">
        <f t="shared" si="7"/>
        <v>20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32</v>
      </c>
      <c r="C61" s="1">
        <v>0</v>
      </c>
      <c r="D61" s="27">
        <f t="shared" si="0"/>
        <v>90</v>
      </c>
      <c r="E61" s="1">
        <f t="shared" si="6"/>
        <v>90</v>
      </c>
      <c r="F61" s="1">
        <f t="shared" si="7"/>
        <v>32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3</v>
      </c>
      <c r="C62" s="1">
        <v>0</v>
      </c>
      <c r="D62" s="27">
        <f t="shared" si="0"/>
        <v>87</v>
      </c>
      <c r="E62" s="1">
        <f t="shared" si="6"/>
        <v>87</v>
      </c>
      <c r="F62" s="1">
        <f t="shared" si="7"/>
        <v>3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17</v>
      </c>
      <c r="C63" s="1">
        <v>0</v>
      </c>
      <c r="D63" s="27">
        <f t="shared" si="0"/>
        <v>70</v>
      </c>
      <c r="E63" s="1">
        <f t="shared" si="6"/>
        <v>70</v>
      </c>
      <c r="F63" s="1">
        <f t="shared" si="7"/>
        <v>17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5</v>
      </c>
      <c r="C64" s="1">
        <v>0</v>
      </c>
      <c r="D64" s="27">
        <f t="shared" si="0"/>
        <v>65</v>
      </c>
      <c r="E64" s="1">
        <f t="shared" si="6"/>
        <v>65</v>
      </c>
      <c r="F64" s="1">
        <f t="shared" si="7"/>
        <v>5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32</v>
      </c>
      <c r="C65" s="3">
        <f t="shared" ref="C65" si="57">$L$3-D63</f>
        <v>130</v>
      </c>
      <c r="D65" s="27">
        <f t="shared" ref="D65" si="58">D64-B65+C65</f>
        <v>163</v>
      </c>
      <c r="E65" s="3">
        <f t="shared" ref="E65" si="59">IF(D65&gt;0,D64-B65+C65,0)</f>
        <v>163</v>
      </c>
      <c r="F65" s="1">
        <f t="shared" ref="F65" si="60">IF(E63-B64-B65&gt;=0,B65,E64)</f>
        <v>32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21</v>
      </c>
      <c r="C66" s="1">
        <v>0</v>
      </c>
      <c r="D66" s="27">
        <f t="shared" ref="D66" si="61">D65-B66</f>
        <v>142</v>
      </c>
      <c r="E66" s="1">
        <f t="shared" ref="E66:E67" si="62">IF(D66&gt;0,D65-B66,0)</f>
        <v>142</v>
      </c>
      <c r="F66" s="1">
        <f t="shared" ref="F66" si="63">IF(D66&gt;=0,B66,E65)</f>
        <v>21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27</v>
      </c>
      <c r="C67" s="1">
        <v>0</v>
      </c>
      <c r="D67" s="27">
        <f t="shared" si="0"/>
        <v>115</v>
      </c>
      <c r="E67" s="1">
        <f t="shared" si="62"/>
        <v>115</v>
      </c>
      <c r="F67" s="1">
        <f t="shared" si="7"/>
        <v>27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24</v>
      </c>
      <c r="C68" s="1">
        <v>0</v>
      </c>
      <c r="D68" s="27">
        <f t="shared" ref="D68:D131" si="64">D67-B68</f>
        <v>91</v>
      </c>
      <c r="E68" s="1">
        <f t="shared" si="6"/>
        <v>91</v>
      </c>
      <c r="F68" s="1">
        <f t="shared" si="7"/>
        <v>24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18</v>
      </c>
      <c r="C69" s="1">
        <v>0</v>
      </c>
      <c r="D69" s="27">
        <f t="shared" si="64"/>
        <v>73</v>
      </c>
      <c r="E69" s="1">
        <f t="shared" si="6"/>
        <v>73</v>
      </c>
      <c r="F69" s="1">
        <f t="shared" si="7"/>
        <v>18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12</v>
      </c>
      <c r="C70" s="1">
        <v>0</v>
      </c>
      <c r="D70" s="27">
        <f t="shared" si="64"/>
        <v>61</v>
      </c>
      <c r="E70" s="1">
        <f t="shared" si="6"/>
        <v>61</v>
      </c>
      <c r="F70" s="1">
        <f t="shared" si="7"/>
        <v>12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22</v>
      </c>
      <c r="C71" s="1">
        <v>0</v>
      </c>
      <c r="D71" s="27">
        <f t="shared" si="64"/>
        <v>39</v>
      </c>
      <c r="E71" s="1">
        <f t="shared" si="6"/>
        <v>39</v>
      </c>
      <c r="F71" s="1">
        <f t="shared" si="7"/>
        <v>22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38</v>
      </c>
      <c r="C72" s="3">
        <f t="shared" ref="C72" si="67">$L$3-D70</f>
        <v>139</v>
      </c>
      <c r="D72" s="27">
        <f t="shared" ref="D72" si="68">D71-B72+C72</f>
        <v>140</v>
      </c>
      <c r="E72" s="3">
        <f t="shared" ref="E72" si="69">IF(D72&gt;0,D71-B72+C72,0)</f>
        <v>140</v>
      </c>
      <c r="F72" s="1">
        <f t="shared" ref="F72" si="70">IF(E70-B71-B72&gt;=0,B72,E71)</f>
        <v>38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12</v>
      </c>
      <c r="C73" s="1">
        <v>0</v>
      </c>
      <c r="D73" s="27">
        <f t="shared" ref="D73" si="71">D72-B73</f>
        <v>128</v>
      </c>
      <c r="E73" s="1">
        <f t="shared" ref="E73:E134" si="72">IF(D73&gt;0,D72-B73,0)</f>
        <v>128</v>
      </c>
      <c r="F73" s="1">
        <f t="shared" ref="F73:F134" si="73">IF(D73&gt;=0,B73,E72)</f>
        <v>12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21</v>
      </c>
      <c r="C74" s="1">
        <v>0</v>
      </c>
      <c r="D74" s="27">
        <f t="shared" si="64"/>
        <v>107</v>
      </c>
      <c r="E74" s="1">
        <f t="shared" si="72"/>
        <v>107</v>
      </c>
      <c r="F74" s="1">
        <f t="shared" si="73"/>
        <v>21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22</v>
      </c>
      <c r="C75" s="1">
        <v>0</v>
      </c>
      <c r="D75" s="27">
        <f t="shared" si="64"/>
        <v>85</v>
      </c>
      <c r="E75" s="1">
        <f t="shared" si="72"/>
        <v>85</v>
      </c>
      <c r="F75" s="1">
        <f t="shared" si="73"/>
        <v>22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29</v>
      </c>
      <c r="C76" s="1">
        <v>0</v>
      </c>
      <c r="D76" s="27">
        <f t="shared" si="64"/>
        <v>56</v>
      </c>
      <c r="E76" s="1">
        <f t="shared" si="72"/>
        <v>56</v>
      </c>
      <c r="F76" s="1">
        <f t="shared" si="73"/>
        <v>29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12</v>
      </c>
      <c r="C77" s="1">
        <v>0</v>
      </c>
      <c r="D77" s="27">
        <f t="shared" si="64"/>
        <v>44</v>
      </c>
      <c r="E77" s="1">
        <f t="shared" si="72"/>
        <v>44</v>
      </c>
      <c r="F77" s="1">
        <f t="shared" si="73"/>
        <v>12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26</v>
      </c>
      <c r="C78" s="1">
        <v>0</v>
      </c>
      <c r="D78" s="27">
        <f t="shared" si="64"/>
        <v>18</v>
      </c>
      <c r="E78" s="1">
        <f t="shared" si="72"/>
        <v>18</v>
      </c>
      <c r="F78" s="1">
        <f t="shared" si="73"/>
        <v>26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22</v>
      </c>
      <c r="C79" s="3">
        <f t="shared" ref="C79" si="76">$L$3-D77</f>
        <v>156</v>
      </c>
      <c r="D79" s="27">
        <f t="shared" ref="D79" si="77">D78-B79+C79</f>
        <v>152</v>
      </c>
      <c r="E79" s="3">
        <f t="shared" ref="E79" si="78">IF(D79&gt;0,D78-B79+C79,0)</f>
        <v>152</v>
      </c>
      <c r="F79" s="1">
        <f t="shared" ref="F79" si="79">IF(E77-B78-B79&gt;=0,B79,E78)</f>
        <v>18</v>
      </c>
      <c r="G79" s="1">
        <f t="shared" si="65"/>
        <v>4</v>
      </c>
      <c r="H79" s="1">
        <f t="shared" si="66"/>
        <v>1</v>
      </c>
      <c r="I79" s="1">
        <f t="shared" si="75"/>
        <v>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17</v>
      </c>
      <c r="C80" s="1">
        <v>0</v>
      </c>
      <c r="D80" s="27">
        <f t="shared" ref="D80" si="80">D79-B80</f>
        <v>135</v>
      </c>
      <c r="E80" s="1">
        <f t="shared" ref="E80:E81" si="81">IF(D80&gt;0,D79-B80,0)</f>
        <v>135</v>
      </c>
      <c r="F80" s="1">
        <f t="shared" ref="F80" si="82">IF(D80&gt;=0,B80,E79)</f>
        <v>17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27</v>
      </c>
      <c r="C81" s="1">
        <v>0</v>
      </c>
      <c r="D81" s="27">
        <f t="shared" si="64"/>
        <v>108</v>
      </c>
      <c r="E81" s="1">
        <f t="shared" si="81"/>
        <v>108</v>
      </c>
      <c r="F81" s="1">
        <f t="shared" si="73"/>
        <v>27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3</v>
      </c>
      <c r="C82" s="1">
        <v>0</v>
      </c>
      <c r="D82" s="27">
        <f t="shared" si="64"/>
        <v>105</v>
      </c>
      <c r="E82" s="1">
        <f t="shared" si="72"/>
        <v>105</v>
      </c>
      <c r="F82" s="1">
        <f t="shared" si="73"/>
        <v>3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20</v>
      </c>
      <c r="C83" s="1">
        <v>0</v>
      </c>
      <c r="D83" s="27">
        <f t="shared" si="64"/>
        <v>85</v>
      </c>
      <c r="E83" s="1">
        <f t="shared" si="72"/>
        <v>85</v>
      </c>
      <c r="F83" s="1">
        <f t="shared" si="73"/>
        <v>20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13</v>
      </c>
      <c r="C84" s="1">
        <v>0</v>
      </c>
      <c r="D84" s="27">
        <f t="shared" si="64"/>
        <v>72</v>
      </c>
      <c r="E84" s="1">
        <f t="shared" si="72"/>
        <v>72</v>
      </c>
      <c r="F84" s="1">
        <f t="shared" si="73"/>
        <v>13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32</v>
      </c>
      <c r="C85" s="1">
        <v>0</v>
      </c>
      <c r="D85" s="27">
        <f t="shared" si="64"/>
        <v>40</v>
      </c>
      <c r="E85" s="1">
        <f t="shared" si="72"/>
        <v>40</v>
      </c>
      <c r="F85" s="1">
        <f t="shared" si="73"/>
        <v>32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23</v>
      </c>
      <c r="C86" s="3">
        <f t="shared" ref="C86" si="83">$L$3-D84</f>
        <v>128</v>
      </c>
      <c r="D86" s="27">
        <f t="shared" ref="D86" si="84">D85-B86+C86</f>
        <v>145</v>
      </c>
      <c r="E86" s="3">
        <f t="shared" ref="E86" si="85">IF(D86&gt;0,D85-B86+C86,0)</f>
        <v>145</v>
      </c>
      <c r="F86" s="1">
        <f t="shared" ref="F86" si="86">IF(E84-B85-B86&gt;=0,B86,E85)</f>
        <v>23</v>
      </c>
      <c r="G86" s="1">
        <f t="shared" si="65"/>
        <v>0</v>
      </c>
      <c r="H86" s="1">
        <f t="shared" si="66"/>
        <v>0</v>
      </c>
      <c r="I86" s="1">
        <f t="shared" si="75"/>
        <v>0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20</v>
      </c>
      <c r="C87" s="1">
        <v>0</v>
      </c>
      <c r="D87" s="27">
        <f t="shared" ref="D87" si="87">D86-B87</f>
        <v>125</v>
      </c>
      <c r="E87" s="1">
        <f t="shared" ref="E87:E88" si="88">IF(D87&gt;0,D86-B87,0)</f>
        <v>125</v>
      </c>
      <c r="F87" s="1">
        <f t="shared" ref="F87" si="89">IF(D87&gt;=0,B87,E86)</f>
        <v>20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22</v>
      </c>
      <c r="C88" s="1">
        <v>0</v>
      </c>
      <c r="D88" s="27">
        <f t="shared" si="64"/>
        <v>103</v>
      </c>
      <c r="E88" s="1">
        <f t="shared" si="88"/>
        <v>103</v>
      </c>
      <c r="F88" s="1">
        <f t="shared" si="73"/>
        <v>22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25</v>
      </c>
      <c r="C89" s="1">
        <v>0</v>
      </c>
      <c r="D89" s="27">
        <f t="shared" si="64"/>
        <v>78</v>
      </c>
      <c r="E89" s="1">
        <f t="shared" si="72"/>
        <v>78</v>
      </c>
      <c r="F89" s="1">
        <f t="shared" si="73"/>
        <v>25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27</v>
      </c>
      <c r="C90" s="1">
        <v>0</v>
      </c>
      <c r="D90" s="27">
        <f t="shared" si="64"/>
        <v>51</v>
      </c>
      <c r="E90" s="1">
        <f t="shared" si="72"/>
        <v>51</v>
      </c>
      <c r="F90" s="1">
        <f t="shared" si="73"/>
        <v>27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17</v>
      </c>
      <c r="C91" s="1">
        <v>0</v>
      </c>
      <c r="D91" s="27">
        <f t="shared" si="64"/>
        <v>34</v>
      </c>
      <c r="E91" s="1">
        <f t="shared" si="72"/>
        <v>34</v>
      </c>
      <c r="F91" s="1">
        <f t="shared" si="73"/>
        <v>17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19</v>
      </c>
      <c r="C92" s="1">
        <v>0</v>
      </c>
      <c r="D92" s="27">
        <f t="shared" si="64"/>
        <v>15</v>
      </c>
      <c r="E92" s="1">
        <f t="shared" si="72"/>
        <v>15</v>
      </c>
      <c r="F92" s="1">
        <f t="shared" si="73"/>
        <v>19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24</v>
      </c>
      <c r="C93" s="3">
        <f t="shared" ref="C93" si="91">$L$3-D91</f>
        <v>166</v>
      </c>
      <c r="D93" s="27">
        <f t="shared" ref="D93" si="92">D92-B93+C93</f>
        <v>157</v>
      </c>
      <c r="E93" s="3">
        <f t="shared" ref="E93" si="93">IF(D93&gt;0,D92-B93+C93,0)</f>
        <v>157</v>
      </c>
      <c r="F93" s="1">
        <f t="shared" ref="F93" si="94">IF(E91-B92-B93&gt;=0,B93,E92)</f>
        <v>15</v>
      </c>
      <c r="G93" s="1">
        <f t="shared" si="65"/>
        <v>9</v>
      </c>
      <c r="H93" s="1">
        <f t="shared" si="66"/>
        <v>1</v>
      </c>
      <c r="I93" s="1">
        <f t="shared" si="90"/>
        <v>1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16</v>
      </c>
      <c r="C94" s="1">
        <v>0</v>
      </c>
      <c r="D94" s="27">
        <f t="shared" ref="D94" si="95">D93-B94</f>
        <v>141</v>
      </c>
      <c r="E94" s="1">
        <f t="shared" ref="E94:E95" si="96">IF(D94&gt;0,D93-B94,0)</f>
        <v>141</v>
      </c>
      <c r="F94" s="1">
        <f t="shared" ref="F94" si="97">IF(D94&gt;=0,B94,E93)</f>
        <v>16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17</v>
      </c>
      <c r="C95" s="1">
        <v>0</v>
      </c>
      <c r="D95" s="27">
        <f t="shared" si="64"/>
        <v>124</v>
      </c>
      <c r="E95" s="1">
        <f t="shared" si="96"/>
        <v>124</v>
      </c>
      <c r="F95" s="1">
        <f t="shared" si="73"/>
        <v>17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18</v>
      </c>
      <c r="C96" s="1">
        <v>0</v>
      </c>
      <c r="D96" s="27">
        <f t="shared" si="64"/>
        <v>106</v>
      </c>
      <c r="E96" s="1">
        <f t="shared" si="72"/>
        <v>106</v>
      </c>
      <c r="F96" s="1">
        <f t="shared" si="73"/>
        <v>18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24</v>
      </c>
      <c r="C97" s="1">
        <v>0</v>
      </c>
      <c r="D97" s="27">
        <f t="shared" si="64"/>
        <v>82</v>
      </c>
      <c r="E97" s="1">
        <f t="shared" si="72"/>
        <v>82</v>
      </c>
      <c r="F97" s="1">
        <f t="shared" si="73"/>
        <v>24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16</v>
      </c>
      <c r="C98" s="1">
        <v>0</v>
      </c>
      <c r="D98" s="27">
        <f t="shared" si="64"/>
        <v>66</v>
      </c>
      <c r="E98" s="1">
        <f t="shared" si="72"/>
        <v>66</v>
      </c>
      <c r="F98" s="1">
        <f t="shared" si="73"/>
        <v>16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25</v>
      </c>
      <c r="C99" s="1">
        <v>0</v>
      </c>
      <c r="D99" s="27">
        <f t="shared" si="64"/>
        <v>41</v>
      </c>
      <c r="E99" s="1">
        <f t="shared" si="72"/>
        <v>41</v>
      </c>
      <c r="F99" s="1">
        <f t="shared" si="73"/>
        <v>25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22</v>
      </c>
      <c r="C100" s="3">
        <f t="shared" ref="C100" si="98">$L$3-D98</f>
        <v>134</v>
      </c>
      <c r="D100" s="27">
        <f t="shared" ref="D100" si="99">D99-B100+C100</f>
        <v>153</v>
      </c>
      <c r="E100" s="3">
        <f t="shared" ref="E100" si="100">IF(D100&gt;0,D99-B100+C100,0)</f>
        <v>153</v>
      </c>
      <c r="F100" s="1">
        <f t="shared" ref="F100" si="101">IF(E98-B99-B100&gt;=0,B100,E99)</f>
        <v>22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26</v>
      </c>
      <c r="C101" s="1">
        <v>0</v>
      </c>
      <c r="D101" s="27">
        <f t="shared" ref="D101" si="102">D100-B101</f>
        <v>127</v>
      </c>
      <c r="E101" s="1">
        <f t="shared" ref="E101:E102" si="103">IF(D101&gt;0,D100-B101,0)</f>
        <v>127</v>
      </c>
      <c r="F101" s="1">
        <f t="shared" ref="F101" si="104">IF(D101&gt;=0,B101,E100)</f>
        <v>26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23</v>
      </c>
      <c r="C102" s="1">
        <v>0</v>
      </c>
      <c r="D102" s="27">
        <f t="shared" si="64"/>
        <v>104</v>
      </c>
      <c r="E102" s="1">
        <f t="shared" si="103"/>
        <v>104</v>
      </c>
      <c r="F102" s="1">
        <f t="shared" si="73"/>
        <v>23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22</v>
      </c>
      <c r="C103" s="1">
        <v>0</v>
      </c>
      <c r="D103" s="27">
        <f t="shared" si="64"/>
        <v>82</v>
      </c>
      <c r="E103" s="1">
        <f t="shared" si="72"/>
        <v>82</v>
      </c>
      <c r="F103" s="1">
        <f t="shared" si="73"/>
        <v>22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25</v>
      </c>
      <c r="C104" s="1">
        <v>0</v>
      </c>
      <c r="D104" s="27">
        <f t="shared" si="64"/>
        <v>57</v>
      </c>
      <c r="E104" s="1">
        <f t="shared" si="72"/>
        <v>57</v>
      </c>
      <c r="F104" s="1">
        <f t="shared" si="73"/>
        <v>25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27</v>
      </c>
      <c r="C105" s="1">
        <v>0</v>
      </c>
      <c r="D105" s="27">
        <f t="shared" si="64"/>
        <v>30</v>
      </c>
      <c r="E105" s="1">
        <f t="shared" si="72"/>
        <v>30</v>
      </c>
      <c r="F105" s="1">
        <f t="shared" si="73"/>
        <v>27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26</v>
      </c>
      <c r="C106" s="1">
        <v>0</v>
      </c>
      <c r="D106" s="27">
        <f t="shared" si="64"/>
        <v>4</v>
      </c>
      <c r="E106" s="1">
        <f t="shared" si="72"/>
        <v>4</v>
      </c>
      <c r="F106" s="1">
        <f t="shared" si="73"/>
        <v>26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24</v>
      </c>
      <c r="C107" s="3">
        <f t="shared" ref="C107" si="106">$L$3-D105</f>
        <v>170</v>
      </c>
      <c r="D107" s="27">
        <f t="shared" ref="D107" si="107">D106-B107+C107</f>
        <v>150</v>
      </c>
      <c r="E107" s="3">
        <f t="shared" ref="E107" si="108">IF(D107&gt;0,D106-B107+C107,0)</f>
        <v>150</v>
      </c>
      <c r="F107" s="1">
        <f t="shared" ref="F107" si="109">IF(E105-B106-B107&gt;=0,B107,E106)</f>
        <v>4</v>
      </c>
      <c r="G107" s="1">
        <f t="shared" si="65"/>
        <v>20</v>
      </c>
      <c r="H107" s="1">
        <f t="shared" si="66"/>
        <v>1</v>
      </c>
      <c r="I107" s="1">
        <f t="shared" si="105"/>
        <v>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10</v>
      </c>
      <c r="C108" s="1">
        <v>0</v>
      </c>
      <c r="D108" s="27">
        <f t="shared" ref="D108" si="110">D107-B108</f>
        <v>140</v>
      </c>
      <c r="E108" s="1">
        <f t="shared" ref="E108:E109" si="111">IF(D108&gt;0,D107-B108,0)</f>
        <v>140</v>
      </c>
      <c r="F108" s="1">
        <f t="shared" ref="F108" si="112">IF(D108&gt;=0,B108,E107)</f>
        <v>10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17</v>
      </c>
      <c r="C109" s="1">
        <v>0</v>
      </c>
      <c r="D109" s="27">
        <f t="shared" si="64"/>
        <v>123</v>
      </c>
      <c r="E109" s="1">
        <f t="shared" si="111"/>
        <v>123</v>
      </c>
      <c r="F109" s="1">
        <f t="shared" si="73"/>
        <v>17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14</v>
      </c>
      <c r="C110" s="1">
        <v>0</v>
      </c>
      <c r="D110" s="27">
        <f t="shared" si="64"/>
        <v>109</v>
      </c>
      <c r="E110" s="1">
        <f t="shared" si="72"/>
        <v>109</v>
      </c>
      <c r="F110" s="1">
        <f t="shared" si="73"/>
        <v>14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16</v>
      </c>
      <c r="C111" s="1">
        <v>0</v>
      </c>
      <c r="D111" s="27">
        <f t="shared" si="64"/>
        <v>93</v>
      </c>
      <c r="E111" s="1">
        <f t="shared" si="72"/>
        <v>93</v>
      </c>
      <c r="F111" s="1">
        <f t="shared" si="73"/>
        <v>16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22</v>
      </c>
      <c r="C112" s="1">
        <v>0</v>
      </c>
      <c r="D112" s="27">
        <f t="shared" si="64"/>
        <v>71</v>
      </c>
      <c r="E112" s="1">
        <f t="shared" si="72"/>
        <v>71</v>
      </c>
      <c r="F112" s="1">
        <f t="shared" si="73"/>
        <v>22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24</v>
      </c>
      <c r="C113" s="1">
        <v>0</v>
      </c>
      <c r="D113" s="27">
        <f t="shared" si="64"/>
        <v>47</v>
      </c>
      <c r="E113" s="1">
        <f t="shared" si="72"/>
        <v>47</v>
      </c>
      <c r="F113" s="1">
        <f t="shared" si="73"/>
        <v>24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13</v>
      </c>
      <c r="C114" s="3">
        <f t="shared" ref="C114" si="113">$L$3-D112</f>
        <v>129</v>
      </c>
      <c r="D114" s="27">
        <f t="shared" ref="D114" si="114">D113-B114+C114</f>
        <v>163</v>
      </c>
      <c r="E114" s="3">
        <f t="shared" ref="E114" si="115">IF(D114&gt;0,D113-B114+C114,0)</f>
        <v>163</v>
      </c>
      <c r="F114" s="1">
        <f t="shared" ref="F114" si="116">IF(E112-B113-B114&gt;=0,B114,E113)</f>
        <v>13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20</v>
      </c>
      <c r="C115" s="1">
        <v>0</v>
      </c>
      <c r="D115" s="27">
        <f t="shared" ref="D115" si="117">D114-B115</f>
        <v>143</v>
      </c>
      <c r="E115" s="1">
        <f t="shared" ref="E115:E116" si="118">IF(D115&gt;0,D114-B115,0)</f>
        <v>143</v>
      </c>
      <c r="F115" s="1">
        <f t="shared" ref="F115" si="119">IF(D115&gt;=0,B115,E114)</f>
        <v>20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28</v>
      </c>
      <c r="C116" s="1">
        <v>0</v>
      </c>
      <c r="D116" s="27">
        <f t="shared" si="64"/>
        <v>115</v>
      </c>
      <c r="E116" s="1">
        <f t="shared" si="118"/>
        <v>115</v>
      </c>
      <c r="F116" s="1">
        <f t="shared" si="73"/>
        <v>28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22</v>
      </c>
      <c r="C117" s="1">
        <v>0</v>
      </c>
      <c r="D117" s="27">
        <f t="shared" si="64"/>
        <v>93</v>
      </c>
      <c r="E117" s="1">
        <f t="shared" si="72"/>
        <v>93</v>
      </c>
      <c r="F117" s="1">
        <f t="shared" si="73"/>
        <v>22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18</v>
      </c>
      <c r="C118" s="1">
        <v>0</v>
      </c>
      <c r="D118" s="27">
        <f t="shared" si="64"/>
        <v>75</v>
      </c>
      <c r="E118" s="1">
        <f t="shared" si="72"/>
        <v>75</v>
      </c>
      <c r="F118" s="1">
        <f t="shared" si="73"/>
        <v>18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24</v>
      </c>
      <c r="C119" s="1">
        <v>0</v>
      </c>
      <c r="D119" s="27">
        <f t="shared" si="64"/>
        <v>51</v>
      </c>
      <c r="E119" s="1">
        <f t="shared" si="72"/>
        <v>51</v>
      </c>
      <c r="F119" s="1">
        <f t="shared" si="73"/>
        <v>24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31</v>
      </c>
      <c r="C120" s="1">
        <v>0</v>
      </c>
      <c r="D120" s="27">
        <f t="shared" si="64"/>
        <v>20</v>
      </c>
      <c r="E120" s="1">
        <f t="shared" si="72"/>
        <v>20</v>
      </c>
      <c r="F120" s="1">
        <f t="shared" si="73"/>
        <v>31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18</v>
      </c>
      <c r="C121" s="3">
        <f t="shared" ref="C121" si="121">$L$3-D119</f>
        <v>149</v>
      </c>
      <c r="D121" s="27">
        <f t="shared" ref="D121" si="122">D120-B121+C121</f>
        <v>151</v>
      </c>
      <c r="E121" s="3">
        <f t="shared" ref="E121" si="123">IF(D121&gt;0,D120-B121+C121,0)</f>
        <v>151</v>
      </c>
      <c r="F121" s="1">
        <f t="shared" ref="F121" si="124">IF(E119-B120-B121&gt;=0,B121,E120)</f>
        <v>18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22</v>
      </c>
      <c r="C122" s="1">
        <v>0</v>
      </c>
      <c r="D122" s="27">
        <f t="shared" ref="D122" si="125">D121-B122</f>
        <v>129</v>
      </c>
      <c r="E122" s="1">
        <f t="shared" ref="E122:E123" si="126">IF(D122&gt;0,D121-B122,0)</f>
        <v>129</v>
      </c>
      <c r="F122" s="1">
        <f t="shared" ref="F122" si="127">IF(D122&gt;=0,B122,E121)</f>
        <v>22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27</v>
      </c>
      <c r="C123" s="1">
        <v>0</v>
      </c>
      <c r="D123" s="27">
        <f t="shared" si="64"/>
        <v>102</v>
      </c>
      <c r="E123" s="1">
        <f t="shared" si="126"/>
        <v>102</v>
      </c>
      <c r="F123" s="1">
        <f t="shared" si="73"/>
        <v>27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16</v>
      </c>
      <c r="C124" s="1">
        <v>0</v>
      </c>
      <c r="D124" s="27">
        <f t="shared" si="64"/>
        <v>86</v>
      </c>
      <c r="E124" s="1">
        <f t="shared" si="72"/>
        <v>86</v>
      </c>
      <c r="F124" s="1">
        <f t="shared" si="73"/>
        <v>16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25</v>
      </c>
      <c r="C125" s="1">
        <v>0</v>
      </c>
      <c r="D125" s="27">
        <f t="shared" si="64"/>
        <v>61</v>
      </c>
      <c r="E125" s="1">
        <f t="shared" si="72"/>
        <v>61</v>
      </c>
      <c r="F125" s="1">
        <f t="shared" si="73"/>
        <v>25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16</v>
      </c>
      <c r="C126" s="1">
        <v>0</v>
      </c>
      <c r="D126" s="27">
        <f t="shared" si="64"/>
        <v>45</v>
      </c>
      <c r="E126" s="1">
        <f t="shared" si="72"/>
        <v>45</v>
      </c>
      <c r="F126" s="1">
        <f t="shared" si="73"/>
        <v>16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40</v>
      </c>
      <c r="C127" s="1">
        <v>0</v>
      </c>
      <c r="D127" s="27">
        <f t="shared" si="64"/>
        <v>5</v>
      </c>
      <c r="E127" s="1">
        <f t="shared" si="72"/>
        <v>5</v>
      </c>
      <c r="F127" s="1">
        <f t="shared" si="73"/>
        <v>40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12</v>
      </c>
      <c r="C128" s="3">
        <f t="shared" ref="C128" si="129">$L$3-D126</f>
        <v>155</v>
      </c>
      <c r="D128" s="27">
        <f t="shared" ref="D128" si="130">D127-B128+C128</f>
        <v>148</v>
      </c>
      <c r="E128" s="3">
        <f t="shared" ref="E128" si="131">IF(D128&gt;0,D127-B128+C128,0)</f>
        <v>148</v>
      </c>
      <c r="F128" s="1">
        <f t="shared" ref="F128" si="132">IF(E126-B127-B128&gt;=0,B128,E127)</f>
        <v>5</v>
      </c>
      <c r="G128" s="1">
        <f t="shared" si="65"/>
        <v>7</v>
      </c>
      <c r="H128" s="1">
        <f t="shared" si="66"/>
        <v>1</v>
      </c>
      <c r="I128" s="1">
        <f t="shared" si="128"/>
        <v>1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16</v>
      </c>
      <c r="C129" s="1">
        <v>0</v>
      </c>
      <c r="D129" s="27">
        <f t="shared" ref="D129" si="133">D128-B129</f>
        <v>132</v>
      </c>
      <c r="E129" s="1">
        <f t="shared" ref="E129:E130" si="134">IF(D129&gt;0,D128-B129,0)</f>
        <v>132</v>
      </c>
      <c r="F129" s="1">
        <f t="shared" ref="F129" si="135">IF(D129&gt;=0,B129,E128)</f>
        <v>16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16</v>
      </c>
      <c r="C130" s="1">
        <v>0</v>
      </c>
      <c r="D130" s="27">
        <f t="shared" si="64"/>
        <v>116</v>
      </c>
      <c r="E130" s="1">
        <f t="shared" si="134"/>
        <v>116</v>
      </c>
      <c r="F130" s="1">
        <f t="shared" si="73"/>
        <v>16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9</v>
      </c>
      <c r="C131" s="1">
        <v>0</v>
      </c>
      <c r="D131" s="27">
        <f t="shared" si="64"/>
        <v>107</v>
      </c>
      <c r="E131" s="1">
        <f t="shared" si="72"/>
        <v>107</v>
      </c>
      <c r="F131" s="1">
        <f t="shared" si="73"/>
        <v>9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23</v>
      </c>
      <c r="C132" s="1">
        <v>0</v>
      </c>
      <c r="D132" s="27">
        <f t="shared" ref="D132:D195" si="136">D131-B132</f>
        <v>84</v>
      </c>
      <c r="E132" s="1">
        <f t="shared" si="72"/>
        <v>84</v>
      </c>
      <c r="F132" s="1">
        <f t="shared" si="73"/>
        <v>23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15</v>
      </c>
      <c r="C133" s="1">
        <v>0</v>
      </c>
      <c r="D133" s="27">
        <f t="shared" si="136"/>
        <v>69</v>
      </c>
      <c r="E133" s="1">
        <f t="shared" si="72"/>
        <v>69</v>
      </c>
      <c r="F133" s="1">
        <f t="shared" si="73"/>
        <v>15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22</v>
      </c>
      <c r="C134" s="1">
        <v>0</v>
      </c>
      <c r="D134" s="27">
        <f t="shared" si="136"/>
        <v>47</v>
      </c>
      <c r="E134" s="1">
        <f t="shared" si="72"/>
        <v>47</v>
      </c>
      <c r="F134" s="1">
        <f t="shared" si="73"/>
        <v>22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27</v>
      </c>
      <c r="C135" s="3">
        <f t="shared" ref="C135" si="139">$L$3-D133</f>
        <v>131</v>
      </c>
      <c r="D135" s="27">
        <f t="shared" ref="D135" si="140">D134-B135+C135</f>
        <v>151</v>
      </c>
      <c r="E135" s="3">
        <f t="shared" ref="E135" si="141">IF(D135&gt;0,D134-B135+C135,0)</f>
        <v>151</v>
      </c>
      <c r="F135" s="1">
        <f t="shared" ref="F135" si="142">IF(E133-B134-B135&gt;=0,B135,E134)</f>
        <v>27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23</v>
      </c>
      <c r="C136" s="1">
        <v>0</v>
      </c>
      <c r="D136" s="27">
        <f t="shared" ref="D136" si="143">D135-B136</f>
        <v>128</v>
      </c>
      <c r="E136" s="1">
        <f t="shared" ref="E136:E197" si="144">IF(D136&gt;0,D135-B136,0)</f>
        <v>128</v>
      </c>
      <c r="F136" s="1">
        <f t="shared" ref="F136:F197" si="145">IF(D136&gt;=0,B136,E135)</f>
        <v>23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14</v>
      </c>
      <c r="C137" s="1">
        <v>0</v>
      </c>
      <c r="D137" s="27">
        <f t="shared" si="136"/>
        <v>114</v>
      </c>
      <c r="E137" s="1">
        <f t="shared" si="144"/>
        <v>114</v>
      </c>
      <c r="F137" s="1">
        <f t="shared" si="145"/>
        <v>14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15</v>
      </c>
      <c r="C138" s="1">
        <v>0</v>
      </c>
      <c r="D138" s="27">
        <f t="shared" si="136"/>
        <v>99</v>
      </c>
      <c r="E138" s="1">
        <f t="shared" si="144"/>
        <v>99</v>
      </c>
      <c r="F138" s="1">
        <f t="shared" si="145"/>
        <v>15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31</v>
      </c>
      <c r="C139" s="1">
        <v>0</v>
      </c>
      <c r="D139" s="27">
        <f t="shared" si="136"/>
        <v>68</v>
      </c>
      <c r="E139" s="1">
        <f t="shared" si="144"/>
        <v>68</v>
      </c>
      <c r="F139" s="1">
        <f t="shared" si="145"/>
        <v>31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24</v>
      </c>
      <c r="C140" s="1">
        <v>0</v>
      </c>
      <c r="D140" s="27">
        <f t="shared" si="136"/>
        <v>44</v>
      </c>
      <c r="E140" s="1">
        <f t="shared" si="144"/>
        <v>44</v>
      </c>
      <c r="F140" s="1">
        <f t="shared" si="145"/>
        <v>24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19</v>
      </c>
      <c r="C141" s="1">
        <v>0</v>
      </c>
      <c r="D141" s="27">
        <f t="shared" si="136"/>
        <v>25</v>
      </c>
      <c r="E141" s="1">
        <f t="shared" si="144"/>
        <v>25</v>
      </c>
      <c r="F141" s="1">
        <f t="shared" si="145"/>
        <v>19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1</v>
      </c>
      <c r="C142" s="3">
        <f t="shared" ref="C142" si="147">$L$3-D140</f>
        <v>156</v>
      </c>
      <c r="D142" s="27">
        <f t="shared" ref="D142" si="148">D141-B142+C142</f>
        <v>180</v>
      </c>
      <c r="E142" s="3">
        <f t="shared" ref="E142" si="149">IF(D142&gt;0,D141-B142+C142,0)</f>
        <v>180</v>
      </c>
      <c r="F142" s="1">
        <f t="shared" ref="F142" si="150">IF(E140-B141-B142&gt;=0,B142,E141)</f>
        <v>1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10</v>
      </c>
      <c r="C143" s="1">
        <v>0</v>
      </c>
      <c r="D143" s="27">
        <f t="shared" ref="D143" si="151">D142-B143</f>
        <v>170</v>
      </c>
      <c r="E143" s="1">
        <f t="shared" ref="E143:E144" si="152">IF(D143&gt;0,D142-B143,0)</f>
        <v>170</v>
      </c>
      <c r="F143" s="1">
        <f t="shared" ref="F143" si="153">IF(D143&gt;=0,B143,E142)</f>
        <v>10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8</v>
      </c>
      <c r="C144" s="1">
        <v>0</v>
      </c>
      <c r="D144" s="27">
        <f t="shared" si="136"/>
        <v>162</v>
      </c>
      <c r="E144" s="1">
        <f t="shared" si="152"/>
        <v>162</v>
      </c>
      <c r="F144" s="1">
        <f t="shared" si="145"/>
        <v>8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23</v>
      </c>
      <c r="C145" s="1">
        <v>0</v>
      </c>
      <c r="D145" s="27">
        <f t="shared" si="136"/>
        <v>139</v>
      </c>
      <c r="E145" s="1">
        <f t="shared" si="144"/>
        <v>139</v>
      </c>
      <c r="F145" s="1">
        <f t="shared" si="145"/>
        <v>23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24</v>
      </c>
      <c r="C146" s="1">
        <v>0</v>
      </c>
      <c r="D146" s="27">
        <f t="shared" si="136"/>
        <v>115</v>
      </c>
      <c r="E146" s="1">
        <f t="shared" si="144"/>
        <v>115</v>
      </c>
      <c r="F146" s="1">
        <f t="shared" si="145"/>
        <v>24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47</v>
      </c>
      <c r="C147" s="1">
        <v>0</v>
      </c>
      <c r="D147" s="27">
        <f t="shared" si="136"/>
        <v>68</v>
      </c>
      <c r="E147" s="1">
        <f t="shared" si="144"/>
        <v>68</v>
      </c>
      <c r="F147" s="1">
        <f t="shared" si="145"/>
        <v>47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24</v>
      </c>
      <c r="C148" s="1">
        <v>0</v>
      </c>
      <c r="D148" s="27">
        <f t="shared" si="136"/>
        <v>44</v>
      </c>
      <c r="E148" s="1">
        <f t="shared" si="144"/>
        <v>44</v>
      </c>
      <c r="F148" s="1">
        <f t="shared" si="145"/>
        <v>24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13</v>
      </c>
      <c r="C149" s="3">
        <f t="shared" ref="C149" si="155">$L$3-D147</f>
        <v>132</v>
      </c>
      <c r="D149" s="27">
        <f t="shared" ref="D149" si="156">D148-B149+C149</f>
        <v>163</v>
      </c>
      <c r="E149" s="3">
        <f t="shared" ref="E149" si="157">IF(D149&gt;0,D148-B149+C149,0)</f>
        <v>163</v>
      </c>
      <c r="F149" s="1">
        <f t="shared" ref="F149" si="158">IF(E147-B148-B149&gt;=0,B149,E148)</f>
        <v>13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16</v>
      </c>
      <c r="C150" s="1">
        <v>0</v>
      </c>
      <c r="D150" s="27">
        <f t="shared" ref="D150" si="159">D149-B150</f>
        <v>147</v>
      </c>
      <c r="E150" s="1">
        <f t="shared" ref="E150:E151" si="160">IF(D150&gt;0,D149-B150,0)</f>
        <v>147</v>
      </c>
      <c r="F150" s="1">
        <f t="shared" ref="F150" si="161">IF(D150&gt;=0,B150,E149)</f>
        <v>16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10</v>
      </c>
      <c r="C151" s="1">
        <v>0</v>
      </c>
      <c r="D151" s="27">
        <f t="shared" si="136"/>
        <v>137</v>
      </c>
      <c r="E151" s="1">
        <f t="shared" si="160"/>
        <v>137</v>
      </c>
      <c r="F151" s="1">
        <f t="shared" si="145"/>
        <v>10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14</v>
      </c>
      <c r="C152" s="1">
        <v>0</v>
      </c>
      <c r="D152" s="27">
        <f t="shared" si="136"/>
        <v>123</v>
      </c>
      <c r="E152" s="1">
        <f t="shared" si="144"/>
        <v>123</v>
      </c>
      <c r="F152" s="1">
        <f t="shared" si="145"/>
        <v>14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9</v>
      </c>
      <c r="C153" s="1">
        <v>0</v>
      </c>
      <c r="D153" s="27">
        <f t="shared" si="136"/>
        <v>114</v>
      </c>
      <c r="E153" s="1">
        <f t="shared" si="144"/>
        <v>114</v>
      </c>
      <c r="F153" s="1">
        <f t="shared" si="145"/>
        <v>9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16</v>
      </c>
      <c r="C154" s="1">
        <v>0</v>
      </c>
      <c r="D154" s="27">
        <f t="shared" si="136"/>
        <v>98</v>
      </c>
      <c r="E154" s="1">
        <f t="shared" si="144"/>
        <v>98</v>
      </c>
      <c r="F154" s="1">
        <f t="shared" si="145"/>
        <v>16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10</v>
      </c>
      <c r="C155" s="1">
        <v>0</v>
      </c>
      <c r="D155" s="27">
        <f t="shared" si="136"/>
        <v>88</v>
      </c>
      <c r="E155" s="1">
        <f t="shared" si="144"/>
        <v>88</v>
      </c>
      <c r="F155" s="1">
        <f t="shared" si="145"/>
        <v>10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32</v>
      </c>
      <c r="C156" s="3">
        <f t="shared" ref="C156" si="162">$L$3-D154</f>
        <v>102</v>
      </c>
      <c r="D156" s="27">
        <f t="shared" ref="D156" si="163">D155-B156+C156</f>
        <v>158</v>
      </c>
      <c r="E156" s="3">
        <f t="shared" ref="E156" si="164">IF(D156&gt;0,D155-B156+C156,0)</f>
        <v>158</v>
      </c>
      <c r="F156" s="1">
        <f t="shared" ref="F156" si="165">IF(E154-B155-B156&gt;=0,B156,E155)</f>
        <v>32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23</v>
      </c>
      <c r="C157" s="1">
        <v>0</v>
      </c>
      <c r="D157" s="27">
        <f t="shared" ref="D157" si="167">D156-B157</f>
        <v>135</v>
      </c>
      <c r="E157" s="1">
        <f t="shared" ref="E157:E158" si="168">IF(D157&gt;0,D156-B157,0)</f>
        <v>135</v>
      </c>
      <c r="F157" s="1">
        <f t="shared" ref="F157" si="169">IF(D157&gt;=0,B157,E156)</f>
        <v>23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19</v>
      </c>
      <c r="C158" s="1">
        <v>0</v>
      </c>
      <c r="D158" s="27">
        <f t="shared" si="136"/>
        <v>116</v>
      </c>
      <c r="E158" s="1">
        <f t="shared" si="168"/>
        <v>116</v>
      </c>
      <c r="F158" s="1">
        <f t="shared" si="145"/>
        <v>19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13</v>
      </c>
      <c r="C159" s="1">
        <v>0</v>
      </c>
      <c r="D159" s="27">
        <f t="shared" si="136"/>
        <v>103</v>
      </c>
      <c r="E159" s="1">
        <f t="shared" si="144"/>
        <v>103</v>
      </c>
      <c r="F159" s="1">
        <f t="shared" si="145"/>
        <v>13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21</v>
      </c>
      <c r="C160" s="1">
        <v>0</v>
      </c>
      <c r="D160" s="27">
        <f t="shared" si="136"/>
        <v>82</v>
      </c>
      <c r="E160" s="1">
        <f t="shared" si="144"/>
        <v>82</v>
      </c>
      <c r="F160" s="1">
        <f t="shared" si="145"/>
        <v>21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31</v>
      </c>
      <c r="C161" s="1">
        <v>0</v>
      </c>
      <c r="D161" s="27">
        <f t="shared" si="136"/>
        <v>51</v>
      </c>
      <c r="E161" s="1">
        <f t="shared" si="144"/>
        <v>51</v>
      </c>
      <c r="F161" s="1">
        <f t="shared" si="145"/>
        <v>31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24</v>
      </c>
      <c r="C162" s="1">
        <v>0</v>
      </c>
      <c r="D162" s="27">
        <f t="shared" si="136"/>
        <v>27</v>
      </c>
      <c r="E162" s="1">
        <f t="shared" si="144"/>
        <v>27</v>
      </c>
      <c r="F162" s="1">
        <f t="shared" si="145"/>
        <v>24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28</v>
      </c>
      <c r="C163" s="3">
        <f t="shared" ref="C163" si="170">$L$3-D161</f>
        <v>149</v>
      </c>
      <c r="D163" s="27">
        <f t="shared" ref="D163" si="171">D162-B163+C163</f>
        <v>148</v>
      </c>
      <c r="E163" s="3">
        <f t="shared" ref="E163" si="172">IF(D163&gt;0,D162-B163+C163,0)</f>
        <v>148</v>
      </c>
      <c r="F163" s="1">
        <f t="shared" ref="F163" si="173">IF(E161-B162-B163&gt;=0,B163,E162)</f>
        <v>27</v>
      </c>
      <c r="G163" s="1">
        <f t="shared" si="137"/>
        <v>1</v>
      </c>
      <c r="H163" s="1">
        <f t="shared" si="138"/>
        <v>1</v>
      </c>
      <c r="I163" s="1">
        <f>IF(MOD(A163,7)=0,IF(SUM(H157:H163)=0,0,1),0)</f>
        <v>1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16</v>
      </c>
      <c r="C164" s="1">
        <v>0</v>
      </c>
      <c r="D164" s="27">
        <f t="shared" ref="D164" si="174">D163-B164</f>
        <v>132</v>
      </c>
      <c r="E164" s="1">
        <f t="shared" ref="E164:E165" si="175">IF(D164&gt;0,D163-B164,0)</f>
        <v>132</v>
      </c>
      <c r="F164" s="1">
        <f t="shared" ref="F164" si="176">IF(D164&gt;=0,B164,E163)</f>
        <v>16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7</v>
      </c>
      <c r="C165" s="1">
        <v>0</v>
      </c>
      <c r="D165" s="27">
        <f t="shared" si="136"/>
        <v>125</v>
      </c>
      <c r="E165" s="1">
        <f t="shared" si="175"/>
        <v>125</v>
      </c>
      <c r="F165" s="1">
        <f t="shared" si="145"/>
        <v>7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8</v>
      </c>
      <c r="C166" s="1">
        <v>0</v>
      </c>
      <c r="D166" s="27">
        <f t="shared" si="136"/>
        <v>117</v>
      </c>
      <c r="E166" s="1">
        <f t="shared" si="144"/>
        <v>117</v>
      </c>
      <c r="F166" s="1">
        <f t="shared" si="145"/>
        <v>8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29</v>
      </c>
      <c r="C167" s="1">
        <v>0</v>
      </c>
      <c r="D167" s="27">
        <f t="shared" si="136"/>
        <v>88</v>
      </c>
      <c r="E167" s="1">
        <f t="shared" si="144"/>
        <v>88</v>
      </c>
      <c r="F167" s="1">
        <f t="shared" si="145"/>
        <v>29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36</v>
      </c>
      <c r="C168" s="1">
        <v>0</v>
      </c>
      <c r="D168" s="27">
        <f t="shared" si="136"/>
        <v>52</v>
      </c>
      <c r="E168" s="1">
        <f t="shared" si="144"/>
        <v>52</v>
      </c>
      <c r="F168" s="1">
        <f t="shared" si="145"/>
        <v>36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30</v>
      </c>
      <c r="C169" s="1">
        <v>0</v>
      </c>
      <c r="D169" s="27">
        <f t="shared" si="136"/>
        <v>22</v>
      </c>
      <c r="E169" s="1">
        <f t="shared" si="144"/>
        <v>22</v>
      </c>
      <c r="F169" s="1">
        <f t="shared" si="145"/>
        <v>30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34</v>
      </c>
      <c r="C170" s="3">
        <f t="shared" ref="C170" si="178">$L$3-D168</f>
        <v>148</v>
      </c>
      <c r="D170" s="27">
        <f t="shared" ref="D170" si="179">D169-B170+C170</f>
        <v>136</v>
      </c>
      <c r="E170" s="3">
        <f t="shared" ref="E170" si="180">IF(D170&gt;0,D169-B170+C170,0)</f>
        <v>136</v>
      </c>
      <c r="F170" s="1">
        <f t="shared" ref="F170" si="181">IF(E168-B169-B170&gt;=0,B170,E169)</f>
        <v>22</v>
      </c>
      <c r="G170" s="1">
        <f t="shared" si="137"/>
        <v>12</v>
      </c>
      <c r="H170" s="1">
        <f t="shared" si="138"/>
        <v>1</v>
      </c>
      <c r="I170" s="1">
        <f t="shared" si="177"/>
        <v>1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15</v>
      </c>
      <c r="C171" s="1">
        <v>0</v>
      </c>
      <c r="D171" s="27">
        <f t="shared" ref="D171" si="182">D170-B171</f>
        <v>121</v>
      </c>
      <c r="E171" s="1">
        <f t="shared" ref="E171:E172" si="183">IF(D171&gt;0,D170-B171,0)</f>
        <v>121</v>
      </c>
      <c r="F171" s="1">
        <f t="shared" ref="F171" si="184">IF(D171&gt;=0,B171,E170)</f>
        <v>15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19</v>
      </c>
      <c r="C172" s="1">
        <v>0</v>
      </c>
      <c r="D172" s="27">
        <f t="shared" si="136"/>
        <v>102</v>
      </c>
      <c r="E172" s="1">
        <f t="shared" si="183"/>
        <v>102</v>
      </c>
      <c r="F172" s="1">
        <f t="shared" si="145"/>
        <v>19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13</v>
      </c>
      <c r="C173" s="1">
        <v>0</v>
      </c>
      <c r="D173" s="27">
        <f t="shared" si="136"/>
        <v>89</v>
      </c>
      <c r="E173" s="1">
        <f t="shared" si="144"/>
        <v>89</v>
      </c>
      <c r="F173" s="1">
        <f t="shared" si="145"/>
        <v>13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11</v>
      </c>
      <c r="C174" s="1">
        <v>0</v>
      </c>
      <c r="D174" s="27">
        <f t="shared" si="136"/>
        <v>78</v>
      </c>
      <c r="E174" s="1">
        <f t="shared" si="144"/>
        <v>78</v>
      </c>
      <c r="F174" s="1">
        <f t="shared" si="145"/>
        <v>11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20</v>
      </c>
      <c r="C175" s="1">
        <v>0</v>
      </c>
      <c r="D175" s="27">
        <f t="shared" si="136"/>
        <v>58</v>
      </c>
      <c r="E175" s="1">
        <f t="shared" si="144"/>
        <v>58</v>
      </c>
      <c r="F175" s="1">
        <f t="shared" si="145"/>
        <v>20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24</v>
      </c>
      <c r="C176" s="1">
        <v>0</v>
      </c>
      <c r="D176" s="27">
        <f t="shared" si="136"/>
        <v>34</v>
      </c>
      <c r="E176" s="1">
        <f t="shared" si="144"/>
        <v>34</v>
      </c>
      <c r="F176" s="1">
        <f t="shared" si="145"/>
        <v>24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10</v>
      </c>
      <c r="C177" s="3">
        <f t="shared" ref="C177" si="185">$L$3-D175</f>
        <v>142</v>
      </c>
      <c r="D177" s="27">
        <f t="shared" ref="D177" si="186">D176-B177+C177</f>
        <v>166</v>
      </c>
      <c r="E177" s="3">
        <f t="shared" ref="E177" si="187">IF(D177&gt;0,D176-B177+C177,0)</f>
        <v>166</v>
      </c>
      <c r="F177" s="1">
        <f t="shared" ref="F177" si="188">IF(E175-B176-B177&gt;=0,B177,E176)</f>
        <v>10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31</v>
      </c>
      <c r="C178" s="1">
        <v>0</v>
      </c>
      <c r="D178" s="27">
        <f t="shared" ref="D178" si="190">D177-B178</f>
        <v>135</v>
      </c>
      <c r="E178" s="1">
        <f t="shared" ref="E178:E179" si="191">IF(D178&gt;0,D177-B178,0)</f>
        <v>135</v>
      </c>
      <c r="F178" s="1">
        <f t="shared" ref="F178" si="192">IF(D178&gt;=0,B178,E177)</f>
        <v>31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15</v>
      </c>
      <c r="C179" s="1">
        <v>0</v>
      </c>
      <c r="D179" s="27">
        <f t="shared" si="136"/>
        <v>120</v>
      </c>
      <c r="E179" s="1">
        <f t="shared" si="191"/>
        <v>120</v>
      </c>
      <c r="F179" s="1">
        <f t="shared" si="145"/>
        <v>15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21</v>
      </c>
      <c r="C180" s="1">
        <v>0</v>
      </c>
      <c r="D180" s="27">
        <f t="shared" si="136"/>
        <v>99</v>
      </c>
      <c r="E180" s="1">
        <f t="shared" si="144"/>
        <v>99</v>
      </c>
      <c r="F180" s="1">
        <f t="shared" si="145"/>
        <v>21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21</v>
      </c>
      <c r="C181" s="1">
        <v>0</v>
      </c>
      <c r="D181" s="27">
        <f t="shared" si="136"/>
        <v>78</v>
      </c>
      <c r="E181" s="1">
        <f t="shared" si="144"/>
        <v>78</v>
      </c>
      <c r="F181" s="1">
        <f t="shared" si="145"/>
        <v>21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15</v>
      </c>
      <c r="C182" s="1">
        <v>0</v>
      </c>
      <c r="D182" s="27">
        <f t="shared" si="136"/>
        <v>63</v>
      </c>
      <c r="E182" s="1">
        <f t="shared" si="144"/>
        <v>63</v>
      </c>
      <c r="F182" s="1">
        <f t="shared" si="145"/>
        <v>15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19</v>
      </c>
      <c r="C183" s="1">
        <v>0</v>
      </c>
      <c r="D183" s="27">
        <f t="shared" si="136"/>
        <v>44</v>
      </c>
      <c r="E183" s="1">
        <f t="shared" si="144"/>
        <v>44</v>
      </c>
      <c r="F183" s="1">
        <f t="shared" si="145"/>
        <v>19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32</v>
      </c>
      <c r="C184" s="3">
        <f t="shared" ref="C184" si="193">$L$3-D182</f>
        <v>137</v>
      </c>
      <c r="D184" s="27">
        <f t="shared" ref="D184" si="194">D183-B184+C184</f>
        <v>149</v>
      </c>
      <c r="E184" s="3">
        <f t="shared" ref="E184" si="195">IF(D184&gt;0,D183-B184+C184,0)</f>
        <v>149</v>
      </c>
      <c r="F184" s="1">
        <f t="shared" ref="F184" si="196">IF(E182-B183-B184&gt;=0,B184,E183)</f>
        <v>32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21</v>
      </c>
      <c r="C185" s="1">
        <v>0</v>
      </c>
      <c r="D185" s="27">
        <f t="shared" ref="D185" si="197">D184-B185</f>
        <v>128</v>
      </c>
      <c r="E185" s="1">
        <f t="shared" ref="E185:E186" si="198">IF(D185&gt;0,D184-B185,0)</f>
        <v>128</v>
      </c>
      <c r="F185" s="1">
        <f t="shared" ref="F185" si="199">IF(D185&gt;=0,B185,E184)</f>
        <v>21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15</v>
      </c>
      <c r="C186" s="1">
        <v>0</v>
      </c>
      <c r="D186" s="27">
        <f t="shared" si="136"/>
        <v>113</v>
      </c>
      <c r="E186" s="1">
        <f t="shared" si="198"/>
        <v>113</v>
      </c>
      <c r="F186" s="1">
        <f t="shared" si="145"/>
        <v>15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16</v>
      </c>
      <c r="C187" s="1">
        <v>0</v>
      </c>
      <c r="D187" s="27">
        <f t="shared" si="136"/>
        <v>97</v>
      </c>
      <c r="E187" s="1">
        <f t="shared" si="144"/>
        <v>97</v>
      </c>
      <c r="F187" s="1">
        <f t="shared" si="145"/>
        <v>16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24</v>
      </c>
      <c r="C188" s="1">
        <v>0</v>
      </c>
      <c r="D188" s="27">
        <f t="shared" si="136"/>
        <v>73</v>
      </c>
      <c r="E188" s="1">
        <f t="shared" si="144"/>
        <v>73</v>
      </c>
      <c r="F188" s="1">
        <f t="shared" si="145"/>
        <v>24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20</v>
      </c>
      <c r="C189" s="1">
        <v>0</v>
      </c>
      <c r="D189" s="27">
        <f t="shared" si="136"/>
        <v>53</v>
      </c>
      <c r="E189" s="1">
        <f t="shared" si="144"/>
        <v>53</v>
      </c>
      <c r="F189" s="1">
        <f t="shared" si="145"/>
        <v>20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17</v>
      </c>
      <c r="C190" s="1">
        <v>0</v>
      </c>
      <c r="D190" s="27">
        <f t="shared" si="136"/>
        <v>36</v>
      </c>
      <c r="E190" s="1">
        <f t="shared" si="144"/>
        <v>36</v>
      </c>
      <c r="F190" s="1">
        <f t="shared" si="145"/>
        <v>17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24</v>
      </c>
      <c r="C191" s="3">
        <f t="shared" ref="C191" si="200">$L$3-D189</f>
        <v>147</v>
      </c>
      <c r="D191" s="27">
        <f t="shared" ref="D191" si="201">D190-B191+C191</f>
        <v>159</v>
      </c>
      <c r="E191" s="3">
        <f t="shared" ref="E191" si="202">IF(D191&gt;0,D190-B191+C191,0)</f>
        <v>159</v>
      </c>
      <c r="F191" s="1">
        <f t="shared" ref="F191" si="203">IF(E189-B190-B191&gt;=0,B191,E190)</f>
        <v>24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18</v>
      </c>
      <c r="C192" s="1">
        <v>0</v>
      </c>
      <c r="D192" s="27">
        <f t="shared" ref="D192" si="204">D191-B192</f>
        <v>141</v>
      </c>
      <c r="E192" s="1">
        <f t="shared" ref="E192:E193" si="205">IF(D192&gt;0,D191-B192,0)</f>
        <v>141</v>
      </c>
      <c r="F192" s="1">
        <f t="shared" ref="F192" si="206">IF(D192&gt;=0,B192,E191)</f>
        <v>18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20</v>
      </c>
      <c r="C193" s="1">
        <v>0</v>
      </c>
      <c r="D193" s="27">
        <f t="shared" si="136"/>
        <v>121</v>
      </c>
      <c r="E193" s="1">
        <f t="shared" si="205"/>
        <v>121</v>
      </c>
      <c r="F193" s="1">
        <f t="shared" si="145"/>
        <v>20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22</v>
      </c>
      <c r="C194" s="1">
        <v>0</v>
      </c>
      <c r="D194" s="27">
        <f t="shared" si="136"/>
        <v>99</v>
      </c>
      <c r="E194" s="1">
        <f t="shared" si="144"/>
        <v>99</v>
      </c>
      <c r="F194" s="1">
        <f t="shared" si="145"/>
        <v>22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23</v>
      </c>
      <c r="C195" s="1">
        <v>0</v>
      </c>
      <c r="D195" s="27">
        <f t="shared" si="136"/>
        <v>76</v>
      </c>
      <c r="E195" s="1">
        <f t="shared" si="144"/>
        <v>76</v>
      </c>
      <c r="F195" s="1">
        <f t="shared" si="145"/>
        <v>23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3</v>
      </c>
      <c r="C196" s="1">
        <v>0</v>
      </c>
      <c r="D196" s="27">
        <f t="shared" ref="D196:D246" si="207">D195-B196</f>
        <v>73</v>
      </c>
      <c r="E196" s="1">
        <f t="shared" si="144"/>
        <v>73</v>
      </c>
      <c r="F196" s="1">
        <f t="shared" si="145"/>
        <v>3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18</v>
      </c>
      <c r="C197" s="1">
        <v>0</v>
      </c>
      <c r="D197" s="27">
        <f t="shared" si="207"/>
        <v>55</v>
      </c>
      <c r="E197" s="1">
        <f t="shared" si="144"/>
        <v>55</v>
      </c>
      <c r="F197" s="1">
        <f t="shared" si="145"/>
        <v>18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31</v>
      </c>
      <c r="C198" s="3">
        <f t="shared" ref="C198" si="210">$L$3-D196</f>
        <v>127</v>
      </c>
      <c r="D198" s="27">
        <f t="shared" ref="D198" si="211">D197-B198+C198</f>
        <v>151</v>
      </c>
      <c r="E198" s="3">
        <f t="shared" ref="E198" si="212">IF(D198&gt;0,D197-B198+C198,0)</f>
        <v>151</v>
      </c>
      <c r="F198" s="1">
        <f t="shared" ref="F198" si="213">IF(E196-B197-B198&gt;=0,B198,E197)</f>
        <v>31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11</v>
      </c>
      <c r="C199" s="1">
        <v>0</v>
      </c>
      <c r="D199" s="27">
        <f t="shared" ref="D199" si="214">D198-B199</f>
        <v>140</v>
      </c>
      <c r="E199" s="1">
        <f t="shared" ref="E199:E246" si="215">IF(D199&gt;0,D198-B199,0)</f>
        <v>140</v>
      </c>
      <c r="F199" s="1">
        <f t="shared" ref="F199:F246" si="216">IF(D199&gt;=0,B199,E198)</f>
        <v>11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23</v>
      </c>
      <c r="C200" s="1">
        <v>0</v>
      </c>
      <c r="D200" s="27">
        <f t="shared" si="207"/>
        <v>117</v>
      </c>
      <c r="E200" s="1">
        <f t="shared" si="215"/>
        <v>117</v>
      </c>
      <c r="F200" s="1">
        <f t="shared" si="216"/>
        <v>23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27</v>
      </c>
      <c r="C201" s="1">
        <v>0</v>
      </c>
      <c r="D201" s="27">
        <f t="shared" si="207"/>
        <v>90</v>
      </c>
      <c r="E201" s="1">
        <f t="shared" si="215"/>
        <v>90</v>
      </c>
      <c r="F201" s="1">
        <f t="shared" si="216"/>
        <v>27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10</v>
      </c>
      <c r="C202" s="1">
        <v>0</v>
      </c>
      <c r="D202" s="27">
        <f t="shared" si="207"/>
        <v>80</v>
      </c>
      <c r="E202" s="1">
        <f t="shared" si="215"/>
        <v>80</v>
      </c>
      <c r="F202" s="1">
        <f t="shared" si="216"/>
        <v>10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31</v>
      </c>
      <c r="C203" s="1">
        <v>0</v>
      </c>
      <c r="D203" s="27">
        <f t="shared" si="207"/>
        <v>49</v>
      </c>
      <c r="E203" s="1">
        <f t="shared" si="215"/>
        <v>49</v>
      </c>
      <c r="F203" s="1">
        <f t="shared" si="216"/>
        <v>31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22</v>
      </c>
      <c r="C204" s="1">
        <v>0</v>
      </c>
      <c r="D204" s="27">
        <f t="shared" si="207"/>
        <v>27</v>
      </c>
      <c r="E204" s="1">
        <f t="shared" si="215"/>
        <v>27</v>
      </c>
      <c r="F204" s="1">
        <f t="shared" si="216"/>
        <v>22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22</v>
      </c>
      <c r="C205" s="3">
        <f t="shared" ref="C205" si="217">$L$3-D203</f>
        <v>151</v>
      </c>
      <c r="D205" s="27">
        <f t="shared" ref="D205" si="218">D204-B205+C205</f>
        <v>156</v>
      </c>
      <c r="E205" s="3">
        <f t="shared" ref="E205" si="219">IF(D205&gt;0,D204-B205+C205,0)</f>
        <v>156</v>
      </c>
      <c r="F205" s="1">
        <f t="shared" ref="F205" si="220">IF(E203-B204-B205&gt;=0,B205,E204)</f>
        <v>22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23</v>
      </c>
      <c r="C206" s="1">
        <v>0</v>
      </c>
      <c r="D206" s="27">
        <f t="shared" ref="D206" si="221">D205-B206</f>
        <v>133</v>
      </c>
      <c r="E206" s="1">
        <f t="shared" ref="E206:E207" si="222">IF(D206&gt;0,D205-B206,0)</f>
        <v>133</v>
      </c>
      <c r="F206" s="1">
        <f t="shared" ref="F206" si="223">IF(D206&gt;=0,B206,E205)</f>
        <v>23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21</v>
      </c>
      <c r="C207" s="1">
        <v>0</v>
      </c>
      <c r="D207" s="27">
        <f t="shared" si="207"/>
        <v>112</v>
      </c>
      <c r="E207" s="1">
        <f t="shared" si="222"/>
        <v>112</v>
      </c>
      <c r="F207" s="1">
        <f t="shared" si="216"/>
        <v>21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14</v>
      </c>
      <c r="C208" s="1">
        <v>0</v>
      </c>
      <c r="D208" s="27">
        <f t="shared" si="207"/>
        <v>98</v>
      </c>
      <c r="E208" s="1">
        <f t="shared" si="215"/>
        <v>98</v>
      </c>
      <c r="F208" s="1">
        <f t="shared" si="216"/>
        <v>14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28</v>
      </c>
      <c r="C209" s="1">
        <v>0</v>
      </c>
      <c r="D209" s="27">
        <f t="shared" si="207"/>
        <v>70</v>
      </c>
      <c r="E209" s="1">
        <f t="shared" si="215"/>
        <v>70</v>
      </c>
      <c r="F209" s="1">
        <f t="shared" si="216"/>
        <v>28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15</v>
      </c>
      <c r="C210" s="1">
        <v>0</v>
      </c>
      <c r="D210" s="27">
        <f t="shared" si="207"/>
        <v>55</v>
      </c>
      <c r="E210" s="1">
        <f t="shared" si="215"/>
        <v>55</v>
      </c>
      <c r="F210" s="1">
        <f t="shared" si="216"/>
        <v>15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24</v>
      </c>
      <c r="C211" s="1">
        <v>0</v>
      </c>
      <c r="D211" s="27">
        <f t="shared" si="207"/>
        <v>31</v>
      </c>
      <c r="E211" s="1">
        <f t="shared" si="215"/>
        <v>31</v>
      </c>
      <c r="F211" s="1">
        <f t="shared" si="216"/>
        <v>24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26</v>
      </c>
      <c r="C212" s="3">
        <f t="shared" ref="C212" si="224">$L$3-D210</f>
        <v>145</v>
      </c>
      <c r="D212" s="27">
        <f t="shared" ref="D212" si="225">D211-B212+C212</f>
        <v>150</v>
      </c>
      <c r="E212" s="3">
        <f t="shared" ref="E212" si="226">IF(D212&gt;0,D211-B212+C212,0)</f>
        <v>150</v>
      </c>
      <c r="F212" s="1">
        <f t="shared" ref="F212" si="227">IF(E210-B211-B212&gt;=0,B212,E211)</f>
        <v>26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20</v>
      </c>
      <c r="C213" s="1">
        <v>0</v>
      </c>
      <c r="D213" s="27">
        <f t="shared" ref="D213" si="228">D212-B213</f>
        <v>130</v>
      </c>
      <c r="E213" s="1">
        <f t="shared" ref="E213:E214" si="229">IF(D213&gt;0,D212-B213,0)</f>
        <v>130</v>
      </c>
      <c r="F213" s="1">
        <f t="shared" ref="F213" si="230">IF(D213&gt;=0,B213,E212)</f>
        <v>20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23</v>
      </c>
      <c r="C214" s="1">
        <v>0</v>
      </c>
      <c r="D214" s="27">
        <f t="shared" si="207"/>
        <v>107</v>
      </c>
      <c r="E214" s="1">
        <f t="shared" si="229"/>
        <v>107</v>
      </c>
      <c r="F214" s="1">
        <f t="shared" si="216"/>
        <v>23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11</v>
      </c>
      <c r="C215" s="1">
        <v>0</v>
      </c>
      <c r="D215" s="27">
        <f t="shared" si="207"/>
        <v>96</v>
      </c>
      <c r="E215" s="1">
        <f t="shared" si="215"/>
        <v>96</v>
      </c>
      <c r="F215" s="1">
        <f t="shared" si="216"/>
        <v>11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22</v>
      </c>
      <c r="C216" s="1">
        <v>0</v>
      </c>
      <c r="D216" s="27">
        <f t="shared" si="207"/>
        <v>74</v>
      </c>
      <c r="E216" s="1">
        <f t="shared" si="215"/>
        <v>74</v>
      </c>
      <c r="F216" s="1">
        <f t="shared" si="216"/>
        <v>22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9</v>
      </c>
      <c r="C217" s="1">
        <v>0</v>
      </c>
      <c r="D217" s="27">
        <f t="shared" si="207"/>
        <v>65</v>
      </c>
      <c r="E217" s="1">
        <f t="shared" si="215"/>
        <v>65</v>
      </c>
      <c r="F217" s="1">
        <f t="shared" si="216"/>
        <v>9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5</v>
      </c>
      <c r="C218" s="1">
        <v>0</v>
      </c>
      <c r="D218" s="27">
        <f t="shared" si="207"/>
        <v>60</v>
      </c>
      <c r="E218" s="1">
        <f t="shared" si="215"/>
        <v>60</v>
      </c>
      <c r="F218" s="1">
        <f t="shared" si="216"/>
        <v>5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22</v>
      </c>
      <c r="C219" s="3">
        <f t="shared" ref="C219" si="231">$L$3-D217</f>
        <v>135</v>
      </c>
      <c r="D219" s="27">
        <f t="shared" ref="D219" si="232">D218-B219+C219</f>
        <v>173</v>
      </c>
      <c r="E219" s="3">
        <f t="shared" ref="E219" si="233">IF(D219&gt;0,D218-B219+C219,0)</f>
        <v>173</v>
      </c>
      <c r="F219" s="1">
        <f t="shared" ref="F219" si="234">IF(E217-B218-B219&gt;=0,B219,E218)</f>
        <v>22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23</v>
      </c>
      <c r="C220" s="1">
        <v>0</v>
      </c>
      <c r="D220" s="27">
        <f t="shared" ref="D220" si="235">D219-B220</f>
        <v>150</v>
      </c>
      <c r="E220" s="1">
        <f t="shared" ref="E220:E221" si="236">IF(D220&gt;0,D219-B220,0)</f>
        <v>150</v>
      </c>
      <c r="F220" s="1">
        <f t="shared" ref="F220" si="237">IF(D220&gt;=0,B220,E219)</f>
        <v>23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23</v>
      </c>
      <c r="C221" s="1">
        <v>0</v>
      </c>
      <c r="D221" s="27">
        <f t="shared" si="207"/>
        <v>127</v>
      </c>
      <c r="E221" s="1">
        <f t="shared" si="236"/>
        <v>127</v>
      </c>
      <c r="F221" s="1">
        <f t="shared" si="216"/>
        <v>23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15</v>
      </c>
      <c r="C222" s="1">
        <v>0</v>
      </c>
      <c r="D222" s="27">
        <f t="shared" si="207"/>
        <v>112</v>
      </c>
      <c r="E222" s="1">
        <f t="shared" si="215"/>
        <v>112</v>
      </c>
      <c r="F222" s="1">
        <f t="shared" si="216"/>
        <v>15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25</v>
      </c>
      <c r="C223" s="1">
        <v>0</v>
      </c>
      <c r="D223" s="27">
        <f t="shared" si="207"/>
        <v>87</v>
      </c>
      <c r="E223" s="1">
        <f t="shared" si="215"/>
        <v>87</v>
      </c>
      <c r="F223" s="1">
        <f t="shared" si="216"/>
        <v>25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17</v>
      </c>
      <c r="C224" s="1">
        <v>0</v>
      </c>
      <c r="D224" s="27">
        <f t="shared" si="207"/>
        <v>70</v>
      </c>
      <c r="E224" s="1">
        <f t="shared" si="215"/>
        <v>70</v>
      </c>
      <c r="F224" s="1">
        <f t="shared" si="216"/>
        <v>17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7</v>
      </c>
      <c r="C225" s="1">
        <v>0</v>
      </c>
      <c r="D225" s="27">
        <f t="shared" si="207"/>
        <v>63</v>
      </c>
      <c r="E225" s="1">
        <f t="shared" si="215"/>
        <v>63</v>
      </c>
      <c r="F225" s="1">
        <f t="shared" si="216"/>
        <v>7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18</v>
      </c>
      <c r="C226" s="3">
        <f t="shared" ref="C226" si="238">$L$3-D224</f>
        <v>130</v>
      </c>
      <c r="D226" s="27">
        <f t="shared" ref="D226" si="239">D225-B226+C226</f>
        <v>175</v>
      </c>
      <c r="E226" s="3">
        <f t="shared" ref="E226" si="240">IF(D226&gt;0,D225-B226+C226,0)</f>
        <v>175</v>
      </c>
      <c r="F226" s="1">
        <f t="shared" ref="F226" si="241">IF(E224-B225-B226&gt;=0,B226,E225)</f>
        <v>18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26</v>
      </c>
      <c r="C227" s="1">
        <v>0</v>
      </c>
      <c r="D227" s="27">
        <f t="shared" ref="D227" si="242">D226-B227</f>
        <v>149</v>
      </c>
      <c r="E227" s="1">
        <f t="shared" ref="E227:E228" si="243">IF(D227&gt;0,D226-B227,0)</f>
        <v>149</v>
      </c>
      <c r="F227" s="1">
        <f t="shared" ref="F227" si="244">IF(D227&gt;=0,B227,E226)</f>
        <v>26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15</v>
      </c>
      <c r="C228" s="1">
        <v>0</v>
      </c>
      <c r="D228" s="27">
        <f t="shared" si="207"/>
        <v>134</v>
      </c>
      <c r="E228" s="1">
        <f t="shared" si="243"/>
        <v>134</v>
      </c>
      <c r="F228" s="1">
        <f t="shared" si="216"/>
        <v>15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22</v>
      </c>
      <c r="C229" s="1">
        <v>0</v>
      </c>
      <c r="D229" s="27">
        <f t="shared" si="207"/>
        <v>112</v>
      </c>
      <c r="E229" s="1">
        <f t="shared" si="215"/>
        <v>112</v>
      </c>
      <c r="F229" s="1">
        <f t="shared" si="216"/>
        <v>22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17</v>
      </c>
      <c r="C230" s="1">
        <v>0</v>
      </c>
      <c r="D230" s="27">
        <f t="shared" si="207"/>
        <v>95</v>
      </c>
      <c r="E230" s="1">
        <f t="shared" si="215"/>
        <v>95</v>
      </c>
      <c r="F230" s="1">
        <f t="shared" si="216"/>
        <v>17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6</v>
      </c>
      <c r="C231" s="1">
        <v>0</v>
      </c>
      <c r="D231" s="27">
        <f t="shared" si="207"/>
        <v>89</v>
      </c>
      <c r="E231" s="1">
        <f t="shared" si="215"/>
        <v>89</v>
      </c>
      <c r="F231" s="1">
        <f t="shared" si="216"/>
        <v>6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27</v>
      </c>
      <c r="C232" s="1">
        <v>0</v>
      </c>
      <c r="D232" s="27">
        <f t="shared" si="207"/>
        <v>62</v>
      </c>
      <c r="E232" s="1">
        <f t="shared" si="215"/>
        <v>62</v>
      </c>
      <c r="F232" s="1">
        <f t="shared" si="216"/>
        <v>27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25</v>
      </c>
      <c r="C233" s="3">
        <f t="shared" ref="C233" si="245">$L$3-D231</f>
        <v>111</v>
      </c>
      <c r="D233" s="27">
        <f t="shared" ref="D233" si="246">D232-B233+C233</f>
        <v>148</v>
      </c>
      <c r="E233" s="3">
        <f t="shared" ref="E233" si="247">IF(D233&gt;0,D232-B233+C233,0)</f>
        <v>148</v>
      </c>
      <c r="F233" s="1">
        <f t="shared" ref="F233" si="248">IF(E231-B232-B233&gt;=0,B233,E232)</f>
        <v>25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12</v>
      </c>
      <c r="C234" s="1">
        <v>0</v>
      </c>
      <c r="D234" s="27">
        <f t="shared" ref="D234" si="249">D233-B234</f>
        <v>136</v>
      </c>
      <c r="E234" s="1">
        <f t="shared" ref="E234:E235" si="250">IF(D234&gt;0,D233-B234,0)</f>
        <v>136</v>
      </c>
      <c r="F234" s="1">
        <f t="shared" ref="F234" si="251">IF(D234&gt;=0,B234,E233)</f>
        <v>12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5</v>
      </c>
      <c r="C235" s="1">
        <v>0</v>
      </c>
      <c r="D235" s="27">
        <f t="shared" si="207"/>
        <v>131</v>
      </c>
      <c r="E235" s="1">
        <f t="shared" si="250"/>
        <v>131</v>
      </c>
      <c r="F235" s="1">
        <f t="shared" si="216"/>
        <v>5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14</v>
      </c>
      <c r="C236" s="1">
        <v>0</v>
      </c>
      <c r="D236" s="27">
        <f t="shared" si="207"/>
        <v>117</v>
      </c>
      <c r="E236" s="1">
        <f t="shared" si="215"/>
        <v>117</v>
      </c>
      <c r="F236" s="1">
        <f t="shared" si="216"/>
        <v>14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18</v>
      </c>
      <c r="C237" s="1">
        <v>0</v>
      </c>
      <c r="D237" s="27">
        <f t="shared" si="207"/>
        <v>99</v>
      </c>
      <c r="E237" s="1">
        <f t="shared" si="215"/>
        <v>99</v>
      </c>
      <c r="F237" s="1">
        <f t="shared" si="216"/>
        <v>18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23</v>
      </c>
      <c r="C238" s="1">
        <v>0</v>
      </c>
      <c r="D238" s="27">
        <f t="shared" si="207"/>
        <v>76</v>
      </c>
      <c r="E238" s="1">
        <f t="shared" si="215"/>
        <v>76</v>
      </c>
      <c r="F238" s="1">
        <f t="shared" si="216"/>
        <v>23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30</v>
      </c>
      <c r="C239" s="1">
        <v>0</v>
      </c>
      <c r="D239" s="27">
        <f t="shared" si="207"/>
        <v>46</v>
      </c>
      <c r="E239" s="1">
        <f t="shared" si="215"/>
        <v>46</v>
      </c>
      <c r="F239" s="1">
        <f t="shared" si="216"/>
        <v>30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25</v>
      </c>
      <c r="C240" s="3">
        <f t="shared" ref="C240" si="252">$L$3-D238</f>
        <v>124</v>
      </c>
      <c r="D240" s="27">
        <f t="shared" ref="D240" si="253">D239-B240+C240</f>
        <v>145</v>
      </c>
      <c r="E240" s="3">
        <f t="shared" ref="E240" si="254">IF(D240&gt;0,D239-B240+C240,0)</f>
        <v>145</v>
      </c>
      <c r="F240" s="1">
        <f t="shared" ref="F240" si="255">IF(E238-B239-B240&gt;=0,B240,E239)</f>
        <v>25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10</v>
      </c>
      <c r="C241" s="1">
        <v>0</v>
      </c>
      <c r="D241" s="27">
        <f t="shared" ref="D241" si="256">D240-B241</f>
        <v>135</v>
      </c>
      <c r="E241" s="1">
        <f t="shared" ref="E241:E242" si="257">IF(D241&gt;0,D240-B241,0)</f>
        <v>135</v>
      </c>
      <c r="F241" s="1">
        <f t="shared" ref="F241" si="258">IF(D241&gt;=0,B241,E240)</f>
        <v>10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27</v>
      </c>
      <c r="C242" s="1">
        <v>0</v>
      </c>
      <c r="D242" s="27">
        <f t="shared" si="207"/>
        <v>108</v>
      </c>
      <c r="E242" s="1">
        <f t="shared" si="257"/>
        <v>108</v>
      </c>
      <c r="F242" s="1">
        <f t="shared" si="216"/>
        <v>27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33</v>
      </c>
      <c r="C243" s="1">
        <v>0</v>
      </c>
      <c r="D243" s="27">
        <f t="shared" si="207"/>
        <v>75</v>
      </c>
      <c r="E243" s="1">
        <f t="shared" si="215"/>
        <v>75</v>
      </c>
      <c r="F243" s="1">
        <f t="shared" si="216"/>
        <v>33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26</v>
      </c>
      <c r="C244" s="1">
        <v>0</v>
      </c>
      <c r="D244" s="27">
        <f t="shared" si="207"/>
        <v>49</v>
      </c>
      <c r="E244" s="1">
        <f t="shared" si="215"/>
        <v>49</v>
      </c>
      <c r="F244" s="1">
        <f t="shared" si="216"/>
        <v>26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19</v>
      </c>
      <c r="C245" s="1">
        <v>0</v>
      </c>
      <c r="D245" s="27">
        <f t="shared" si="207"/>
        <v>30</v>
      </c>
      <c r="E245" s="1">
        <f t="shared" si="215"/>
        <v>30</v>
      </c>
      <c r="F245" s="1">
        <f t="shared" si="216"/>
        <v>19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17</v>
      </c>
      <c r="C246" s="1">
        <v>0</v>
      </c>
      <c r="D246" s="27">
        <f t="shared" si="207"/>
        <v>13</v>
      </c>
      <c r="E246" s="1">
        <f t="shared" si="215"/>
        <v>13</v>
      </c>
      <c r="F246" s="1">
        <f t="shared" si="216"/>
        <v>17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23</v>
      </c>
      <c r="C247" s="3">
        <f t="shared" ref="C247" si="261">$L$3-D245</f>
        <v>170</v>
      </c>
      <c r="D247" s="27">
        <f t="shared" ref="D247" si="262">D246-B247+C247</f>
        <v>160</v>
      </c>
      <c r="E247" s="3">
        <f t="shared" ref="E247" si="263">IF(D247&gt;0,D246-B247+C247,0)</f>
        <v>160</v>
      </c>
      <c r="F247" s="1">
        <f t="shared" ref="F247" si="264">IF(E245-B246-B247&gt;=0,B247,E246)</f>
        <v>13</v>
      </c>
      <c r="G247" s="1">
        <f t="shared" si="208"/>
        <v>10</v>
      </c>
      <c r="H247" s="1">
        <f t="shared" si="209"/>
        <v>1</v>
      </c>
      <c r="I247" s="1">
        <f t="shared" si="260"/>
        <v>1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96CA-A8FB-4A4F-ACB0-FAD37F50C864}">
  <sheetPr codeName="工作表27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22</v>
      </c>
      <c r="C3" s="1">
        <v>0</v>
      </c>
      <c r="D3" s="27">
        <f>D2-B3</f>
        <v>118</v>
      </c>
      <c r="E3" s="1">
        <f>IF(D3&gt;0,D2-B3,0)</f>
        <v>118</v>
      </c>
      <c r="F3" s="1">
        <f>IF(D3&gt;=0,B3,E2)</f>
        <v>22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95.89387755102041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32</v>
      </c>
      <c r="C4" s="1">
        <v>0</v>
      </c>
      <c r="D4" s="27">
        <f t="shared" ref="D4:D67" si="0">D3-B4</f>
        <v>86</v>
      </c>
      <c r="E4" s="1">
        <f>IF(D4&gt;0,D3-B4,0)</f>
        <v>86</v>
      </c>
      <c r="F4" s="1">
        <f t="shared" ref="F4:F8" si="1">IF(D4&gt;=0,B4,E3)</f>
        <v>32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20.514285714285716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26</v>
      </c>
      <c r="C5" s="1">
        <v>0</v>
      </c>
      <c r="D5" s="27">
        <f t="shared" si="0"/>
        <v>60</v>
      </c>
      <c r="E5" s="1">
        <f t="shared" ref="E5:E7" si="4">IF(D5&gt;0,D4-B5,0)</f>
        <v>60</v>
      </c>
      <c r="F5" s="1">
        <f t="shared" si="1"/>
        <v>26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8.0889521905487598</v>
      </c>
      <c r="M5" s="29"/>
      <c r="N5" s="22" t="s">
        <v>18</v>
      </c>
      <c r="O5" s="41">
        <f>O3*L12*L11</f>
        <v>172608.97959183675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15</v>
      </c>
      <c r="C6" s="1">
        <v>0</v>
      </c>
      <c r="D6" s="27">
        <f>D5-B6</f>
        <v>45</v>
      </c>
      <c r="E6" s="1">
        <f>IF(D6&gt;0,D5-B6,0)</f>
        <v>45</v>
      </c>
      <c r="F6" s="1">
        <f t="shared" si="1"/>
        <v>15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192000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12</v>
      </c>
      <c r="C7" s="1">
        <v>0</v>
      </c>
      <c r="D7" s="27">
        <f t="shared" si="0"/>
        <v>33</v>
      </c>
      <c r="E7" s="1">
        <f t="shared" si="4"/>
        <v>33</v>
      </c>
      <c r="F7" s="1">
        <f t="shared" si="1"/>
        <v>12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490608.97959183675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8</v>
      </c>
      <c r="C8" s="1">
        <v>0</v>
      </c>
      <c r="D8" s="27">
        <f t="shared" si="0"/>
        <v>25</v>
      </c>
      <c r="E8" s="1">
        <f>IF(D8&gt;0,D7-B8,0)</f>
        <v>25</v>
      </c>
      <c r="F8" s="1">
        <f t="shared" si="1"/>
        <v>8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12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24</v>
      </c>
      <c r="C9" s="3">
        <f>$L$3-D7</f>
        <v>167</v>
      </c>
      <c r="D9" s="27">
        <f>D8-B9+C9</f>
        <v>168</v>
      </c>
      <c r="E9" s="3">
        <f>IF(D9&gt;0,D8-B9+C9,0)</f>
        <v>168</v>
      </c>
      <c r="F9" s="1">
        <f>IF(E7-B8-B9&gt;=0,B9,E8)</f>
        <v>24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0.65714285714285714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33</v>
      </c>
      <c r="C10" s="1">
        <v>0</v>
      </c>
      <c r="D10" s="27">
        <f t="shared" ref="D10" si="5">D9-B10</f>
        <v>135</v>
      </c>
      <c r="E10" s="1">
        <f t="shared" ref="E10:E71" si="6">IF(D10&gt;0,D9-B10,0)</f>
        <v>135</v>
      </c>
      <c r="F10" s="1">
        <f t="shared" ref="F10:F71" si="7">IF(D10&gt;=0,B10,E9)</f>
        <v>33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0.96816553919617987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34</v>
      </c>
      <c r="C11" s="1">
        <v>0</v>
      </c>
      <c r="D11" s="27">
        <f t="shared" si="0"/>
        <v>101</v>
      </c>
      <c r="E11" s="1">
        <f t="shared" si="6"/>
        <v>101</v>
      </c>
      <c r="F11" s="1">
        <f t="shared" si="7"/>
        <v>34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4.4568245125348183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28</v>
      </c>
      <c r="C12" s="1">
        <v>0</v>
      </c>
      <c r="D12" s="27">
        <f t="shared" si="0"/>
        <v>73</v>
      </c>
      <c r="E12" s="1">
        <f t="shared" si="6"/>
        <v>73</v>
      </c>
      <c r="F12" s="1">
        <f t="shared" si="7"/>
        <v>28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18</v>
      </c>
      <c r="C13" s="1">
        <v>0</v>
      </c>
      <c r="D13" s="27">
        <f t="shared" si="0"/>
        <v>55</v>
      </c>
      <c r="E13" s="1">
        <f t="shared" si="6"/>
        <v>55</v>
      </c>
      <c r="F13" s="1">
        <f t="shared" si="7"/>
        <v>18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21</v>
      </c>
      <c r="C14" s="1">
        <v>0</v>
      </c>
      <c r="D14" s="27">
        <f t="shared" si="0"/>
        <v>34</v>
      </c>
      <c r="E14" s="1">
        <f t="shared" si="6"/>
        <v>34</v>
      </c>
      <c r="F14" s="1">
        <f t="shared" si="7"/>
        <v>21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8</v>
      </c>
      <c r="C15" s="1">
        <v>0</v>
      </c>
      <c r="D15" s="27">
        <f t="shared" si="0"/>
        <v>26</v>
      </c>
      <c r="E15" s="1">
        <f t="shared" si="6"/>
        <v>26</v>
      </c>
      <c r="F15" s="1">
        <f t="shared" si="7"/>
        <v>8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32</v>
      </c>
      <c r="C16" s="3">
        <f t="shared" ref="C16" si="9">$L$3-D14</f>
        <v>166</v>
      </c>
      <c r="D16" s="27">
        <f t="shared" ref="D16" si="10">D15-B16+C16</f>
        <v>160</v>
      </c>
      <c r="E16" s="3">
        <f t="shared" ref="E16" si="11">IF(D16&gt;0,D15-B16+C16,0)</f>
        <v>160</v>
      </c>
      <c r="F16" s="1">
        <f t="shared" ref="F16" si="12">IF(E14-B15-B16&gt;=0,B16,E15)</f>
        <v>26</v>
      </c>
      <c r="G16" s="1">
        <f t="shared" si="2"/>
        <v>6</v>
      </c>
      <c r="H16" s="1">
        <f t="shared" si="3"/>
        <v>1</v>
      </c>
      <c r="I16" s="1">
        <f t="shared" si="8"/>
        <v>1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11</v>
      </c>
      <c r="C17" s="1">
        <v>0</v>
      </c>
      <c r="D17" s="27">
        <f t="shared" ref="D17" si="13">D16-B17</f>
        <v>149</v>
      </c>
      <c r="E17" s="1">
        <f t="shared" ref="E17:E18" si="14">IF(D17&gt;0,D16-B17,0)</f>
        <v>149</v>
      </c>
      <c r="F17" s="1">
        <f t="shared" ref="F17" si="15">IF(D17&gt;=0,B17,E16)</f>
        <v>11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28</v>
      </c>
      <c r="C18" s="1">
        <v>0</v>
      </c>
      <c r="D18" s="27">
        <f t="shared" si="0"/>
        <v>121</v>
      </c>
      <c r="E18" s="1">
        <f t="shared" si="14"/>
        <v>121</v>
      </c>
      <c r="F18" s="1">
        <f t="shared" si="7"/>
        <v>28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17</v>
      </c>
      <c r="C19" s="1">
        <v>0</v>
      </c>
      <c r="D19" s="27">
        <f t="shared" si="0"/>
        <v>104</v>
      </c>
      <c r="E19" s="1">
        <f t="shared" si="6"/>
        <v>104</v>
      </c>
      <c r="F19" s="1">
        <f t="shared" si="7"/>
        <v>17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25</v>
      </c>
      <c r="C20" s="1">
        <v>0</v>
      </c>
      <c r="D20" s="27">
        <f t="shared" si="0"/>
        <v>79</v>
      </c>
      <c r="E20" s="1">
        <f t="shared" si="6"/>
        <v>79</v>
      </c>
      <c r="F20" s="1">
        <f t="shared" si="7"/>
        <v>25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26</v>
      </c>
      <c r="C21" s="1">
        <v>0</v>
      </c>
      <c r="D21" s="27">
        <f t="shared" si="0"/>
        <v>53</v>
      </c>
      <c r="E21" s="1">
        <f t="shared" si="6"/>
        <v>53</v>
      </c>
      <c r="F21" s="1">
        <f t="shared" si="7"/>
        <v>26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17</v>
      </c>
      <c r="C22" s="1">
        <v>0</v>
      </c>
      <c r="D22" s="27">
        <f t="shared" si="0"/>
        <v>36</v>
      </c>
      <c r="E22" s="1">
        <f t="shared" si="6"/>
        <v>36</v>
      </c>
      <c r="F22" s="1">
        <f t="shared" si="7"/>
        <v>17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8</v>
      </c>
      <c r="C23" s="3">
        <f t="shared" ref="C23" si="16">$L$3-D21</f>
        <v>147</v>
      </c>
      <c r="D23" s="27">
        <f t="shared" ref="D23" si="17">D22-B23+C23</f>
        <v>175</v>
      </c>
      <c r="E23" s="3">
        <f t="shared" ref="E23" si="18">IF(D23&gt;0,D22-B23+C23,0)</f>
        <v>175</v>
      </c>
      <c r="F23" s="1">
        <f t="shared" ref="F23" si="19">IF(E21-B22-B23&gt;=0,B23,E22)</f>
        <v>8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1</v>
      </c>
      <c r="C24" s="1">
        <v>0</v>
      </c>
      <c r="D24" s="27">
        <f t="shared" ref="D24" si="20">D23-B24</f>
        <v>174</v>
      </c>
      <c r="E24" s="1">
        <f t="shared" ref="E24:E25" si="21">IF(D24&gt;0,D23-B24,0)</f>
        <v>174</v>
      </c>
      <c r="F24" s="1">
        <f t="shared" ref="F24" si="22">IF(D24&gt;=0,B24,E23)</f>
        <v>1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15</v>
      </c>
      <c r="C25" s="1">
        <v>0</v>
      </c>
      <c r="D25" s="27">
        <f t="shared" si="0"/>
        <v>159</v>
      </c>
      <c r="E25" s="1">
        <f t="shared" si="21"/>
        <v>159</v>
      </c>
      <c r="F25" s="1">
        <f t="shared" si="7"/>
        <v>15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17</v>
      </c>
      <c r="C26" s="1">
        <v>0</v>
      </c>
      <c r="D26" s="27">
        <f t="shared" si="0"/>
        <v>142</v>
      </c>
      <c r="E26" s="1">
        <f t="shared" si="6"/>
        <v>142</v>
      </c>
      <c r="F26" s="1">
        <f t="shared" si="7"/>
        <v>17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15</v>
      </c>
      <c r="C27" s="1">
        <v>0</v>
      </c>
      <c r="D27" s="27">
        <f t="shared" si="0"/>
        <v>127</v>
      </c>
      <c r="E27" s="1">
        <f t="shared" si="6"/>
        <v>127</v>
      </c>
      <c r="F27" s="1">
        <f t="shared" si="7"/>
        <v>15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17</v>
      </c>
      <c r="C28" s="1">
        <v>0</v>
      </c>
      <c r="D28" s="27">
        <f t="shared" si="0"/>
        <v>110</v>
      </c>
      <c r="E28" s="1">
        <f t="shared" si="6"/>
        <v>110</v>
      </c>
      <c r="F28" s="1">
        <f t="shared" si="7"/>
        <v>17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20</v>
      </c>
      <c r="C29" s="1">
        <v>0</v>
      </c>
      <c r="D29" s="27">
        <f t="shared" si="0"/>
        <v>90</v>
      </c>
      <c r="E29" s="1">
        <f t="shared" si="6"/>
        <v>90</v>
      </c>
      <c r="F29" s="1">
        <f t="shared" si="7"/>
        <v>20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10</v>
      </c>
      <c r="C30" s="3">
        <f t="shared" ref="C30" si="23">$L$3-D28</f>
        <v>90</v>
      </c>
      <c r="D30" s="27">
        <f t="shared" ref="D30" si="24">D29-B30+C30</f>
        <v>170</v>
      </c>
      <c r="E30" s="3">
        <f t="shared" ref="E30" si="25">IF(D30&gt;0,D29-B30+C30,0)</f>
        <v>170</v>
      </c>
      <c r="F30" s="1">
        <f t="shared" ref="F30" si="26">IF(E28-B29-B30&gt;=0,B30,E29)</f>
        <v>10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9</v>
      </c>
      <c r="C31" s="1">
        <v>0</v>
      </c>
      <c r="D31" s="27">
        <f t="shared" ref="D31" si="27">D30-B31</f>
        <v>161</v>
      </c>
      <c r="E31" s="1">
        <f t="shared" ref="E31:E32" si="28">IF(D31&gt;0,D30-B31,0)</f>
        <v>161</v>
      </c>
      <c r="F31" s="1">
        <f t="shared" ref="F31" si="29">IF(D31&gt;=0,B31,E30)</f>
        <v>9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22</v>
      </c>
      <c r="C32" s="1">
        <v>0</v>
      </c>
      <c r="D32" s="27">
        <f t="shared" si="0"/>
        <v>139</v>
      </c>
      <c r="E32" s="1">
        <f t="shared" si="28"/>
        <v>139</v>
      </c>
      <c r="F32" s="1">
        <f t="shared" si="7"/>
        <v>22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18</v>
      </c>
      <c r="C33" s="1">
        <v>0</v>
      </c>
      <c r="D33" s="27">
        <f t="shared" si="0"/>
        <v>121</v>
      </c>
      <c r="E33" s="1">
        <f t="shared" si="6"/>
        <v>121</v>
      </c>
      <c r="F33" s="1">
        <f t="shared" si="7"/>
        <v>18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14</v>
      </c>
      <c r="C34" s="1">
        <v>0</v>
      </c>
      <c r="D34" s="27">
        <f t="shared" si="0"/>
        <v>107</v>
      </c>
      <c r="E34" s="1">
        <f t="shared" si="6"/>
        <v>107</v>
      </c>
      <c r="F34" s="1">
        <f t="shared" si="7"/>
        <v>14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19</v>
      </c>
      <c r="C35" s="1">
        <v>0</v>
      </c>
      <c r="D35" s="27">
        <f t="shared" si="0"/>
        <v>88</v>
      </c>
      <c r="E35" s="1">
        <f t="shared" si="6"/>
        <v>88</v>
      </c>
      <c r="F35" s="1">
        <f t="shared" si="7"/>
        <v>19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35</v>
      </c>
      <c r="C36" s="1">
        <v>0</v>
      </c>
      <c r="D36" s="27">
        <f t="shared" si="0"/>
        <v>53</v>
      </c>
      <c r="E36" s="1">
        <f t="shared" si="6"/>
        <v>53</v>
      </c>
      <c r="F36" s="1">
        <f t="shared" si="7"/>
        <v>35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27</v>
      </c>
      <c r="C37" s="3">
        <f t="shared" ref="C37" si="30">$L$3-D35</f>
        <v>112</v>
      </c>
      <c r="D37" s="27">
        <f t="shared" ref="D37" si="31">D36-B37+C37</f>
        <v>138</v>
      </c>
      <c r="E37" s="3">
        <f t="shared" ref="E37" si="32">IF(D37&gt;0,D36-B37+C37,0)</f>
        <v>138</v>
      </c>
      <c r="F37" s="1">
        <f t="shared" ref="F37" si="33">IF(E35-B36-B37&gt;=0,B37,E36)</f>
        <v>27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27</v>
      </c>
      <c r="C38" s="1">
        <v>0</v>
      </c>
      <c r="D38" s="27">
        <f t="shared" ref="D38" si="34">D37-B38</f>
        <v>111</v>
      </c>
      <c r="E38" s="1">
        <f t="shared" ref="E38:E39" si="35">IF(D38&gt;0,D37-B38,0)</f>
        <v>111</v>
      </c>
      <c r="F38" s="1">
        <f t="shared" ref="F38" si="36">IF(D38&gt;=0,B38,E37)</f>
        <v>27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20</v>
      </c>
      <c r="C39" s="1">
        <v>0</v>
      </c>
      <c r="D39" s="27">
        <f t="shared" si="0"/>
        <v>91</v>
      </c>
      <c r="E39" s="1">
        <f t="shared" si="35"/>
        <v>91</v>
      </c>
      <c r="F39" s="1">
        <f t="shared" si="7"/>
        <v>20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22</v>
      </c>
      <c r="C40" s="1">
        <v>0</v>
      </c>
      <c r="D40" s="27">
        <f t="shared" si="0"/>
        <v>69</v>
      </c>
      <c r="E40" s="1">
        <f t="shared" si="6"/>
        <v>69</v>
      </c>
      <c r="F40" s="1">
        <f t="shared" si="7"/>
        <v>22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29</v>
      </c>
      <c r="C41" s="1">
        <v>0</v>
      </c>
      <c r="D41" s="27">
        <f t="shared" si="0"/>
        <v>40</v>
      </c>
      <c r="E41" s="1">
        <f t="shared" si="6"/>
        <v>40</v>
      </c>
      <c r="F41" s="1">
        <f t="shared" si="7"/>
        <v>29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19</v>
      </c>
      <c r="C42" s="1">
        <v>0</v>
      </c>
      <c r="D42" s="27">
        <f t="shared" si="0"/>
        <v>21</v>
      </c>
      <c r="E42" s="1">
        <f t="shared" si="6"/>
        <v>21</v>
      </c>
      <c r="F42" s="1">
        <f t="shared" si="7"/>
        <v>19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15</v>
      </c>
      <c r="C43" s="1">
        <v>0</v>
      </c>
      <c r="D43" s="27">
        <f>D42-B43</f>
        <v>6</v>
      </c>
      <c r="E43" s="1">
        <f t="shared" si="6"/>
        <v>6</v>
      </c>
      <c r="F43" s="1">
        <f t="shared" si="7"/>
        <v>15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21</v>
      </c>
      <c r="C44" s="3">
        <f t="shared" ref="C44" si="37">$L$3-D42</f>
        <v>179</v>
      </c>
      <c r="D44" s="27">
        <f>D43-B44+C44</f>
        <v>164</v>
      </c>
      <c r="E44" s="3">
        <f t="shared" ref="E44" si="38">IF(D44&gt;0,D43-B44+C44,0)</f>
        <v>164</v>
      </c>
      <c r="F44" s="1">
        <f t="shared" ref="F44" si="39">IF(E42-B43-B44&gt;=0,B44,E43)</f>
        <v>6</v>
      </c>
      <c r="G44" s="1">
        <f t="shared" si="2"/>
        <v>15</v>
      </c>
      <c r="H44" s="1">
        <f t="shared" si="3"/>
        <v>1</v>
      </c>
      <c r="I44" s="1">
        <f t="shared" si="8"/>
        <v>1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32</v>
      </c>
      <c r="C45" s="1">
        <v>0</v>
      </c>
      <c r="D45" s="27">
        <f t="shared" ref="D45" si="40">D44-B45</f>
        <v>132</v>
      </c>
      <c r="E45" s="1">
        <f t="shared" ref="E45:E46" si="41">IF(D45&gt;0,D44-B45,0)</f>
        <v>132</v>
      </c>
      <c r="F45" s="1">
        <f t="shared" ref="F45" si="42">IF(D45&gt;=0,B45,E44)</f>
        <v>32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23</v>
      </c>
      <c r="C46" s="1">
        <v>0</v>
      </c>
      <c r="D46" s="27">
        <f t="shared" si="0"/>
        <v>109</v>
      </c>
      <c r="E46" s="1">
        <f t="shared" si="41"/>
        <v>109</v>
      </c>
      <c r="F46" s="1">
        <f t="shared" si="7"/>
        <v>23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32</v>
      </c>
      <c r="C47" s="1">
        <v>0</v>
      </c>
      <c r="D47" s="27">
        <f t="shared" si="0"/>
        <v>77</v>
      </c>
      <c r="E47" s="1">
        <f t="shared" si="6"/>
        <v>77</v>
      </c>
      <c r="F47" s="1">
        <f t="shared" si="7"/>
        <v>32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18</v>
      </c>
      <c r="C48" s="1">
        <v>0</v>
      </c>
      <c r="D48" s="27">
        <f t="shared" si="0"/>
        <v>59</v>
      </c>
      <c r="E48" s="1">
        <f t="shared" si="6"/>
        <v>59</v>
      </c>
      <c r="F48" s="1">
        <f t="shared" si="7"/>
        <v>18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29</v>
      </c>
      <c r="C49" s="1">
        <v>0</v>
      </c>
      <c r="D49" s="27">
        <f t="shared" si="0"/>
        <v>30</v>
      </c>
      <c r="E49" s="1">
        <f t="shared" si="6"/>
        <v>30</v>
      </c>
      <c r="F49" s="1">
        <f t="shared" si="7"/>
        <v>29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18</v>
      </c>
      <c r="C50" s="1">
        <v>0</v>
      </c>
      <c r="D50" s="27">
        <f t="shared" si="0"/>
        <v>12</v>
      </c>
      <c r="E50" s="1">
        <f t="shared" si="6"/>
        <v>12</v>
      </c>
      <c r="F50" s="1">
        <f t="shared" si="7"/>
        <v>18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13</v>
      </c>
      <c r="C51" s="3">
        <f t="shared" ref="C51" si="43">$L$3-D49</f>
        <v>170</v>
      </c>
      <c r="D51" s="27">
        <f t="shared" ref="D51" si="44">D50-B51+C51</f>
        <v>169</v>
      </c>
      <c r="E51" s="3">
        <f t="shared" ref="E51" si="45">IF(D51&gt;0,D50-B51+C51,0)</f>
        <v>169</v>
      </c>
      <c r="F51" s="1">
        <f t="shared" ref="F51" si="46">IF(E49-B50-B51&gt;=0,B51,E50)</f>
        <v>12</v>
      </c>
      <c r="G51" s="1">
        <f t="shared" si="2"/>
        <v>1</v>
      </c>
      <c r="H51" s="1">
        <f t="shared" si="3"/>
        <v>1</v>
      </c>
      <c r="I51" s="1">
        <f t="shared" si="8"/>
        <v>1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23</v>
      </c>
      <c r="C52" s="1">
        <v>0</v>
      </c>
      <c r="D52" s="27">
        <f t="shared" ref="D52" si="47">D51-B52</f>
        <v>146</v>
      </c>
      <c r="E52" s="1">
        <f t="shared" ref="E52:E53" si="48">IF(D52&gt;0,D51-B52,0)</f>
        <v>146</v>
      </c>
      <c r="F52" s="1">
        <f t="shared" ref="F52" si="49">IF(D52&gt;=0,B52,E51)</f>
        <v>23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25</v>
      </c>
      <c r="C53" s="1">
        <v>0</v>
      </c>
      <c r="D53" s="27">
        <f t="shared" si="0"/>
        <v>121</v>
      </c>
      <c r="E53" s="1">
        <f t="shared" si="48"/>
        <v>121</v>
      </c>
      <c r="F53" s="1">
        <f t="shared" si="7"/>
        <v>25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17</v>
      </c>
      <c r="C54" s="1">
        <v>0</v>
      </c>
      <c r="D54" s="27">
        <f t="shared" si="0"/>
        <v>104</v>
      </c>
      <c r="E54" s="1">
        <f t="shared" si="6"/>
        <v>104</v>
      </c>
      <c r="F54" s="1">
        <f t="shared" si="7"/>
        <v>17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12</v>
      </c>
      <c r="C55" s="1">
        <v>0</v>
      </c>
      <c r="D55" s="27">
        <f t="shared" si="0"/>
        <v>92</v>
      </c>
      <c r="E55" s="1">
        <f t="shared" si="6"/>
        <v>92</v>
      </c>
      <c r="F55" s="1">
        <f t="shared" si="7"/>
        <v>12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29</v>
      </c>
      <c r="C56" s="1">
        <v>0</v>
      </c>
      <c r="D56" s="27">
        <f t="shared" si="0"/>
        <v>63</v>
      </c>
      <c r="E56" s="1">
        <f t="shared" si="6"/>
        <v>63</v>
      </c>
      <c r="F56" s="1">
        <f t="shared" si="7"/>
        <v>29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28</v>
      </c>
      <c r="C57" s="1">
        <v>0</v>
      </c>
      <c r="D57" s="27">
        <f t="shared" si="0"/>
        <v>35</v>
      </c>
      <c r="E57" s="1">
        <f t="shared" si="6"/>
        <v>35</v>
      </c>
      <c r="F57" s="1">
        <f t="shared" si="7"/>
        <v>28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32</v>
      </c>
      <c r="C58" s="3">
        <f t="shared" ref="C58" si="50">$L$3-D56</f>
        <v>137</v>
      </c>
      <c r="D58" s="27">
        <f t="shared" ref="D58" si="51">D57-B58+C58</f>
        <v>140</v>
      </c>
      <c r="E58" s="3">
        <f t="shared" ref="E58" si="52">IF(D58&gt;0,D57-B58+C58,0)</f>
        <v>140</v>
      </c>
      <c r="F58" s="1">
        <f t="shared" ref="F58" si="53">IF(E56-B57-B58&gt;=0,B58,E57)</f>
        <v>32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15</v>
      </c>
      <c r="C59" s="1">
        <v>0</v>
      </c>
      <c r="D59" s="27">
        <f t="shared" ref="D59" si="54">D58-B59</f>
        <v>125</v>
      </c>
      <c r="E59" s="1">
        <f t="shared" ref="E59:E60" si="55">IF(D59&gt;0,D58-B59,0)</f>
        <v>125</v>
      </c>
      <c r="F59" s="1">
        <f t="shared" ref="F59" si="56">IF(D59&gt;=0,B59,E58)</f>
        <v>15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24</v>
      </c>
      <c r="C60" s="1">
        <v>0</v>
      </c>
      <c r="D60" s="27">
        <f t="shared" si="0"/>
        <v>101</v>
      </c>
      <c r="E60" s="1">
        <f t="shared" si="55"/>
        <v>101</v>
      </c>
      <c r="F60" s="1">
        <f t="shared" si="7"/>
        <v>24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25</v>
      </c>
      <c r="C61" s="1">
        <v>0</v>
      </c>
      <c r="D61" s="27">
        <f t="shared" si="0"/>
        <v>76</v>
      </c>
      <c r="E61" s="1">
        <f t="shared" si="6"/>
        <v>76</v>
      </c>
      <c r="F61" s="1">
        <f t="shared" si="7"/>
        <v>25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25</v>
      </c>
      <c r="C62" s="1">
        <v>0</v>
      </c>
      <c r="D62" s="27">
        <f t="shared" si="0"/>
        <v>51</v>
      </c>
      <c r="E62" s="1">
        <f t="shared" si="6"/>
        <v>51</v>
      </c>
      <c r="F62" s="1">
        <f t="shared" si="7"/>
        <v>25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12</v>
      </c>
      <c r="C63" s="1">
        <v>0</v>
      </c>
      <c r="D63" s="27">
        <f t="shared" si="0"/>
        <v>39</v>
      </c>
      <c r="E63" s="1">
        <f t="shared" si="6"/>
        <v>39</v>
      </c>
      <c r="F63" s="1">
        <f t="shared" si="7"/>
        <v>12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28</v>
      </c>
      <c r="C64" s="1">
        <v>0</v>
      </c>
      <c r="D64" s="27">
        <f t="shared" si="0"/>
        <v>11</v>
      </c>
      <c r="E64" s="1">
        <f t="shared" si="6"/>
        <v>11</v>
      </c>
      <c r="F64" s="1">
        <f t="shared" si="7"/>
        <v>28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23</v>
      </c>
      <c r="C65" s="3">
        <f t="shared" ref="C65" si="57">$L$3-D63</f>
        <v>161</v>
      </c>
      <c r="D65" s="27">
        <f t="shared" ref="D65" si="58">D64-B65+C65</f>
        <v>149</v>
      </c>
      <c r="E65" s="3">
        <f t="shared" ref="E65" si="59">IF(D65&gt;0,D64-B65+C65,0)</f>
        <v>149</v>
      </c>
      <c r="F65" s="1">
        <f t="shared" ref="F65" si="60">IF(E63-B64-B65&gt;=0,B65,E64)</f>
        <v>11</v>
      </c>
      <c r="G65" s="1">
        <f t="shared" si="2"/>
        <v>12</v>
      </c>
      <c r="H65" s="1">
        <f t="shared" si="3"/>
        <v>1</v>
      </c>
      <c r="I65" s="1">
        <f t="shared" si="8"/>
        <v>1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12</v>
      </c>
      <c r="C66" s="1">
        <v>0</v>
      </c>
      <c r="D66" s="27">
        <f t="shared" ref="D66" si="61">D65-B66</f>
        <v>137</v>
      </c>
      <c r="E66" s="1">
        <f t="shared" ref="E66:E67" si="62">IF(D66&gt;0,D65-B66,0)</f>
        <v>137</v>
      </c>
      <c r="F66" s="1">
        <f t="shared" ref="F66" si="63">IF(D66&gt;=0,B66,E65)</f>
        <v>12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2</v>
      </c>
      <c r="C67" s="1">
        <v>0</v>
      </c>
      <c r="D67" s="27">
        <f t="shared" si="0"/>
        <v>135</v>
      </c>
      <c r="E67" s="1">
        <f t="shared" si="62"/>
        <v>135</v>
      </c>
      <c r="F67" s="1">
        <f t="shared" si="7"/>
        <v>2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23</v>
      </c>
      <c r="C68" s="1">
        <v>0</v>
      </c>
      <c r="D68" s="27">
        <f t="shared" ref="D68:D131" si="64">D67-B68</f>
        <v>112</v>
      </c>
      <c r="E68" s="1">
        <f t="shared" si="6"/>
        <v>112</v>
      </c>
      <c r="F68" s="1">
        <f t="shared" si="7"/>
        <v>23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16</v>
      </c>
      <c r="C69" s="1">
        <v>0</v>
      </c>
      <c r="D69" s="27">
        <f t="shared" si="64"/>
        <v>96</v>
      </c>
      <c r="E69" s="1">
        <f t="shared" si="6"/>
        <v>96</v>
      </c>
      <c r="F69" s="1">
        <f t="shared" si="7"/>
        <v>16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37</v>
      </c>
      <c r="C70" s="1">
        <v>0</v>
      </c>
      <c r="D70" s="27">
        <f t="shared" si="64"/>
        <v>59</v>
      </c>
      <c r="E70" s="1">
        <f t="shared" si="6"/>
        <v>59</v>
      </c>
      <c r="F70" s="1">
        <f t="shared" si="7"/>
        <v>37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31</v>
      </c>
      <c r="C71" s="1">
        <v>0</v>
      </c>
      <c r="D71" s="27">
        <f t="shared" si="64"/>
        <v>28</v>
      </c>
      <c r="E71" s="1">
        <f t="shared" si="6"/>
        <v>28</v>
      </c>
      <c r="F71" s="1">
        <f t="shared" si="7"/>
        <v>31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16</v>
      </c>
      <c r="C72" s="3">
        <f t="shared" ref="C72" si="67">$L$3-D70</f>
        <v>141</v>
      </c>
      <c r="D72" s="27">
        <f t="shared" ref="D72" si="68">D71-B72+C72</f>
        <v>153</v>
      </c>
      <c r="E72" s="3">
        <f t="shared" ref="E72" si="69">IF(D72&gt;0,D71-B72+C72,0)</f>
        <v>153</v>
      </c>
      <c r="F72" s="1">
        <f t="shared" ref="F72" si="70">IF(E70-B71-B72&gt;=0,B72,E71)</f>
        <v>16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35</v>
      </c>
      <c r="C73" s="1">
        <v>0</v>
      </c>
      <c r="D73" s="27">
        <f t="shared" ref="D73" si="71">D72-B73</f>
        <v>118</v>
      </c>
      <c r="E73" s="1">
        <f t="shared" ref="E73:E134" si="72">IF(D73&gt;0,D72-B73,0)</f>
        <v>118</v>
      </c>
      <c r="F73" s="1">
        <f t="shared" ref="F73:F134" si="73">IF(D73&gt;=0,B73,E72)</f>
        <v>35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26</v>
      </c>
      <c r="C74" s="1">
        <v>0</v>
      </c>
      <c r="D74" s="27">
        <f t="shared" si="64"/>
        <v>92</v>
      </c>
      <c r="E74" s="1">
        <f t="shared" si="72"/>
        <v>92</v>
      </c>
      <c r="F74" s="1">
        <f t="shared" si="73"/>
        <v>26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14</v>
      </c>
      <c r="C75" s="1">
        <v>0</v>
      </c>
      <c r="D75" s="27">
        <f t="shared" si="64"/>
        <v>78</v>
      </c>
      <c r="E75" s="1">
        <f t="shared" si="72"/>
        <v>78</v>
      </c>
      <c r="F75" s="1">
        <f t="shared" si="73"/>
        <v>14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5</v>
      </c>
      <c r="C76" s="1">
        <v>0</v>
      </c>
      <c r="D76" s="27">
        <f t="shared" si="64"/>
        <v>73</v>
      </c>
      <c r="E76" s="1">
        <f t="shared" si="72"/>
        <v>73</v>
      </c>
      <c r="F76" s="1">
        <f t="shared" si="73"/>
        <v>5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23</v>
      </c>
      <c r="C77" s="1">
        <v>0</v>
      </c>
      <c r="D77" s="27">
        <f t="shared" si="64"/>
        <v>50</v>
      </c>
      <c r="E77" s="1">
        <f t="shared" si="72"/>
        <v>50</v>
      </c>
      <c r="F77" s="1">
        <f t="shared" si="73"/>
        <v>23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36</v>
      </c>
      <c r="C78" s="1">
        <v>0</v>
      </c>
      <c r="D78" s="27">
        <f t="shared" si="64"/>
        <v>14</v>
      </c>
      <c r="E78" s="1">
        <f t="shared" si="72"/>
        <v>14</v>
      </c>
      <c r="F78" s="1">
        <f t="shared" si="73"/>
        <v>36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32</v>
      </c>
      <c r="C79" s="3">
        <f t="shared" ref="C79" si="76">$L$3-D77</f>
        <v>150</v>
      </c>
      <c r="D79" s="27">
        <f t="shared" ref="D79" si="77">D78-B79+C79</f>
        <v>132</v>
      </c>
      <c r="E79" s="3">
        <f t="shared" ref="E79" si="78">IF(D79&gt;0,D78-B79+C79,0)</f>
        <v>132</v>
      </c>
      <c r="F79" s="1">
        <f t="shared" ref="F79" si="79">IF(E77-B78-B79&gt;=0,B79,E78)</f>
        <v>14</v>
      </c>
      <c r="G79" s="1">
        <f t="shared" si="65"/>
        <v>18</v>
      </c>
      <c r="H79" s="1">
        <f t="shared" si="66"/>
        <v>1</v>
      </c>
      <c r="I79" s="1">
        <f t="shared" si="75"/>
        <v>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20</v>
      </c>
      <c r="C80" s="1">
        <v>0</v>
      </c>
      <c r="D80" s="27">
        <f t="shared" ref="D80" si="80">D79-B80</f>
        <v>112</v>
      </c>
      <c r="E80" s="1">
        <f t="shared" ref="E80:E81" si="81">IF(D80&gt;0,D79-B80,0)</f>
        <v>112</v>
      </c>
      <c r="F80" s="1">
        <f t="shared" ref="F80" si="82">IF(D80&gt;=0,B80,E79)</f>
        <v>20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20</v>
      </c>
      <c r="C81" s="1">
        <v>0</v>
      </c>
      <c r="D81" s="27">
        <f t="shared" si="64"/>
        <v>92</v>
      </c>
      <c r="E81" s="1">
        <f t="shared" si="81"/>
        <v>92</v>
      </c>
      <c r="F81" s="1">
        <f t="shared" si="73"/>
        <v>20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29</v>
      </c>
      <c r="C82" s="1">
        <v>0</v>
      </c>
      <c r="D82" s="27">
        <f t="shared" si="64"/>
        <v>63</v>
      </c>
      <c r="E82" s="1">
        <f t="shared" si="72"/>
        <v>63</v>
      </c>
      <c r="F82" s="1">
        <f t="shared" si="73"/>
        <v>29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17</v>
      </c>
      <c r="C83" s="1">
        <v>0</v>
      </c>
      <c r="D83" s="27">
        <f t="shared" si="64"/>
        <v>46</v>
      </c>
      <c r="E83" s="1">
        <f t="shared" si="72"/>
        <v>46</v>
      </c>
      <c r="F83" s="1">
        <f t="shared" si="73"/>
        <v>17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15</v>
      </c>
      <c r="C84" s="1">
        <v>0</v>
      </c>
      <c r="D84" s="27">
        <f t="shared" si="64"/>
        <v>31</v>
      </c>
      <c r="E84" s="1">
        <f t="shared" si="72"/>
        <v>31</v>
      </c>
      <c r="F84" s="1">
        <f t="shared" si="73"/>
        <v>15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27</v>
      </c>
      <c r="C85" s="1">
        <v>0</v>
      </c>
      <c r="D85" s="27">
        <f t="shared" si="64"/>
        <v>4</v>
      </c>
      <c r="E85" s="1">
        <f t="shared" si="72"/>
        <v>4</v>
      </c>
      <c r="F85" s="1">
        <f t="shared" si="73"/>
        <v>27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22</v>
      </c>
      <c r="C86" s="3">
        <f t="shared" ref="C86" si="83">$L$3-D84</f>
        <v>169</v>
      </c>
      <c r="D86" s="27">
        <f t="shared" ref="D86" si="84">D85-B86+C86</f>
        <v>151</v>
      </c>
      <c r="E86" s="3">
        <f t="shared" ref="E86" si="85">IF(D86&gt;0,D85-B86+C86,0)</f>
        <v>151</v>
      </c>
      <c r="F86" s="1">
        <f t="shared" ref="F86" si="86">IF(E84-B85-B86&gt;=0,B86,E85)</f>
        <v>4</v>
      </c>
      <c r="G86" s="1">
        <f t="shared" si="65"/>
        <v>18</v>
      </c>
      <c r="H86" s="1">
        <f t="shared" si="66"/>
        <v>1</v>
      </c>
      <c r="I86" s="1">
        <f t="shared" si="75"/>
        <v>1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22</v>
      </c>
      <c r="C87" s="1">
        <v>0</v>
      </c>
      <c r="D87" s="27">
        <f t="shared" ref="D87" si="87">D86-B87</f>
        <v>129</v>
      </c>
      <c r="E87" s="1">
        <f t="shared" ref="E87:E88" si="88">IF(D87&gt;0,D86-B87,0)</f>
        <v>129</v>
      </c>
      <c r="F87" s="1">
        <f t="shared" ref="F87" si="89">IF(D87&gt;=0,B87,E86)</f>
        <v>22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26</v>
      </c>
      <c r="C88" s="1">
        <v>0</v>
      </c>
      <c r="D88" s="27">
        <f t="shared" si="64"/>
        <v>103</v>
      </c>
      <c r="E88" s="1">
        <f t="shared" si="88"/>
        <v>103</v>
      </c>
      <c r="F88" s="1">
        <f t="shared" si="73"/>
        <v>26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20</v>
      </c>
      <c r="C89" s="1">
        <v>0</v>
      </c>
      <c r="D89" s="27">
        <f t="shared" si="64"/>
        <v>83</v>
      </c>
      <c r="E89" s="1">
        <f t="shared" si="72"/>
        <v>83</v>
      </c>
      <c r="F89" s="1">
        <f t="shared" si="73"/>
        <v>20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31</v>
      </c>
      <c r="C90" s="1">
        <v>0</v>
      </c>
      <c r="D90" s="27">
        <f t="shared" si="64"/>
        <v>52</v>
      </c>
      <c r="E90" s="1">
        <f t="shared" si="72"/>
        <v>52</v>
      </c>
      <c r="F90" s="1">
        <f t="shared" si="73"/>
        <v>31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25</v>
      </c>
      <c r="C91" s="1">
        <v>0</v>
      </c>
      <c r="D91" s="27">
        <f t="shared" si="64"/>
        <v>27</v>
      </c>
      <c r="E91" s="1">
        <f t="shared" si="72"/>
        <v>27</v>
      </c>
      <c r="F91" s="1">
        <f t="shared" si="73"/>
        <v>25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24</v>
      </c>
      <c r="C92" s="1">
        <v>0</v>
      </c>
      <c r="D92" s="27">
        <f t="shared" si="64"/>
        <v>3</v>
      </c>
      <c r="E92" s="1">
        <f t="shared" si="72"/>
        <v>3</v>
      </c>
      <c r="F92" s="1">
        <f t="shared" si="73"/>
        <v>24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18</v>
      </c>
      <c r="C93" s="3">
        <f t="shared" ref="C93" si="91">$L$3-D91</f>
        <v>173</v>
      </c>
      <c r="D93" s="27">
        <f t="shared" ref="D93" si="92">D92-B93+C93</f>
        <v>158</v>
      </c>
      <c r="E93" s="3">
        <f t="shared" ref="E93" si="93">IF(D93&gt;0,D92-B93+C93,0)</f>
        <v>158</v>
      </c>
      <c r="F93" s="1">
        <f t="shared" ref="F93" si="94">IF(E91-B92-B93&gt;=0,B93,E92)</f>
        <v>3</v>
      </c>
      <c r="G93" s="1">
        <f t="shared" si="65"/>
        <v>15</v>
      </c>
      <c r="H93" s="1">
        <f t="shared" si="66"/>
        <v>1</v>
      </c>
      <c r="I93" s="1">
        <f t="shared" si="90"/>
        <v>1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15</v>
      </c>
      <c r="C94" s="1">
        <v>0</v>
      </c>
      <c r="D94" s="27">
        <f t="shared" ref="D94" si="95">D93-B94</f>
        <v>143</v>
      </c>
      <c r="E94" s="1">
        <f t="shared" ref="E94:E95" si="96">IF(D94&gt;0,D93-B94,0)</f>
        <v>143</v>
      </c>
      <c r="F94" s="1">
        <f t="shared" ref="F94" si="97">IF(D94&gt;=0,B94,E93)</f>
        <v>15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18</v>
      </c>
      <c r="C95" s="1">
        <v>0</v>
      </c>
      <c r="D95" s="27">
        <f t="shared" si="64"/>
        <v>125</v>
      </c>
      <c r="E95" s="1">
        <f t="shared" si="96"/>
        <v>125</v>
      </c>
      <c r="F95" s="1">
        <f t="shared" si="73"/>
        <v>18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16</v>
      </c>
      <c r="C96" s="1">
        <v>0</v>
      </c>
      <c r="D96" s="27">
        <f t="shared" si="64"/>
        <v>109</v>
      </c>
      <c r="E96" s="1">
        <f t="shared" si="72"/>
        <v>109</v>
      </c>
      <c r="F96" s="1">
        <f t="shared" si="73"/>
        <v>16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21</v>
      </c>
      <c r="C97" s="1">
        <v>0</v>
      </c>
      <c r="D97" s="27">
        <f t="shared" si="64"/>
        <v>88</v>
      </c>
      <c r="E97" s="1">
        <f t="shared" si="72"/>
        <v>88</v>
      </c>
      <c r="F97" s="1">
        <f t="shared" si="73"/>
        <v>21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15</v>
      </c>
      <c r="C98" s="1">
        <v>0</v>
      </c>
      <c r="D98" s="27">
        <f t="shared" si="64"/>
        <v>73</v>
      </c>
      <c r="E98" s="1">
        <f t="shared" si="72"/>
        <v>73</v>
      </c>
      <c r="F98" s="1">
        <f t="shared" si="73"/>
        <v>15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36</v>
      </c>
      <c r="C99" s="1">
        <v>0</v>
      </c>
      <c r="D99" s="27">
        <f t="shared" si="64"/>
        <v>37</v>
      </c>
      <c r="E99" s="1">
        <f t="shared" si="72"/>
        <v>37</v>
      </c>
      <c r="F99" s="1">
        <f t="shared" si="73"/>
        <v>36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24</v>
      </c>
      <c r="C100" s="3">
        <f t="shared" ref="C100" si="98">$L$3-D98</f>
        <v>127</v>
      </c>
      <c r="D100" s="27">
        <f t="shared" ref="D100" si="99">D99-B100+C100</f>
        <v>140</v>
      </c>
      <c r="E100" s="3">
        <f t="shared" ref="E100" si="100">IF(D100&gt;0,D99-B100+C100,0)</f>
        <v>140</v>
      </c>
      <c r="F100" s="1">
        <f t="shared" ref="F100" si="101">IF(E98-B99-B100&gt;=0,B100,E99)</f>
        <v>24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32</v>
      </c>
      <c r="C101" s="1">
        <v>0</v>
      </c>
      <c r="D101" s="27">
        <f t="shared" ref="D101" si="102">D100-B101</f>
        <v>108</v>
      </c>
      <c r="E101" s="1">
        <f t="shared" ref="E101:E102" si="103">IF(D101&gt;0,D100-B101,0)</f>
        <v>108</v>
      </c>
      <c r="F101" s="1">
        <f t="shared" ref="F101" si="104">IF(D101&gt;=0,B101,E100)</f>
        <v>32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10</v>
      </c>
      <c r="C102" s="1">
        <v>0</v>
      </c>
      <c r="D102" s="27">
        <f t="shared" si="64"/>
        <v>98</v>
      </c>
      <c r="E102" s="1">
        <f t="shared" si="103"/>
        <v>98</v>
      </c>
      <c r="F102" s="1">
        <f t="shared" si="73"/>
        <v>10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31</v>
      </c>
      <c r="C103" s="1">
        <v>0</v>
      </c>
      <c r="D103" s="27">
        <f t="shared" si="64"/>
        <v>67</v>
      </c>
      <c r="E103" s="1">
        <f t="shared" si="72"/>
        <v>67</v>
      </c>
      <c r="F103" s="1">
        <f t="shared" si="73"/>
        <v>31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38</v>
      </c>
      <c r="C104" s="1">
        <v>0</v>
      </c>
      <c r="D104" s="27">
        <f t="shared" si="64"/>
        <v>29</v>
      </c>
      <c r="E104" s="1">
        <f t="shared" si="72"/>
        <v>29</v>
      </c>
      <c r="F104" s="1">
        <f t="shared" si="73"/>
        <v>38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38</v>
      </c>
      <c r="C105" s="1">
        <v>0</v>
      </c>
      <c r="D105" s="27">
        <f t="shared" si="64"/>
        <v>-9</v>
      </c>
      <c r="E105" s="1">
        <f t="shared" si="72"/>
        <v>0</v>
      </c>
      <c r="F105" s="1">
        <f t="shared" si="73"/>
        <v>29</v>
      </c>
      <c r="G105" s="1">
        <f t="shared" si="65"/>
        <v>9</v>
      </c>
      <c r="H105" s="1">
        <f t="shared" si="66"/>
        <v>1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15</v>
      </c>
      <c r="C106" s="1">
        <v>0</v>
      </c>
      <c r="D106" s="27">
        <f t="shared" si="64"/>
        <v>-24</v>
      </c>
      <c r="E106" s="1">
        <f t="shared" si="72"/>
        <v>0</v>
      </c>
      <c r="F106" s="1">
        <f t="shared" si="73"/>
        <v>0</v>
      </c>
      <c r="G106" s="1">
        <f t="shared" si="65"/>
        <v>15</v>
      </c>
      <c r="H106" s="1">
        <f t="shared" si="66"/>
        <v>1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17</v>
      </c>
      <c r="C107" s="3">
        <f t="shared" ref="C107" si="106">$L$3-D105</f>
        <v>209</v>
      </c>
      <c r="D107" s="27">
        <f t="shared" ref="D107" si="107">D106-B107+C107</f>
        <v>168</v>
      </c>
      <c r="E107" s="3">
        <f t="shared" ref="E107" si="108">IF(D107&gt;0,D106-B107+C107,0)</f>
        <v>168</v>
      </c>
      <c r="F107" s="1">
        <f t="shared" ref="F107" si="109">IF(E105-B106-B107&gt;=0,B107,E106)</f>
        <v>0</v>
      </c>
      <c r="G107" s="1">
        <f t="shared" si="65"/>
        <v>17</v>
      </c>
      <c r="H107" s="1">
        <f t="shared" si="66"/>
        <v>1</v>
      </c>
      <c r="I107" s="1">
        <f t="shared" si="105"/>
        <v>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23</v>
      </c>
      <c r="C108" s="1">
        <v>0</v>
      </c>
      <c r="D108" s="27">
        <f t="shared" ref="D108" si="110">D107-B108</f>
        <v>145</v>
      </c>
      <c r="E108" s="1">
        <f t="shared" ref="E108:E109" si="111">IF(D108&gt;0,D107-B108,0)</f>
        <v>145</v>
      </c>
      <c r="F108" s="1">
        <f t="shared" ref="F108" si="112">IF(D108&gt;=0,B108,E107)</f>
        <v>23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4</v>
      </c>
      <c r="C109" s="1">
        <v>0</v>
      </c>
      <c r="D109" s="27">
        <f t="shared" si="64"/>
        <v>141</v>
      </c>
      <c r="E109" s="1">
        <f t="shared" si="111"/>
        <v>141</v>
      </c>
      <c r="F109" s="1">
        <f t="shared" si="73"/>
        <v>4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8</v>
      </c>
      <c r="C110" s="1">
        <v>0</v>
      </c>
      <c r="D110" s="27">
        <f t="shared" si="64"/>
        <v>133</v>
      </c>
      <c r="E110" s="1">
        <f t="shared" si="72"/>
        <v>133</v>
      </c>
      <c r="F110" s="1">
        <f t="shared" si="73"/>
        <v>8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33</v>
      </c>
      <c r="C111" s="1">
        <v>0</v>
      </c>
      <c r="D111" s="27">
        <f t="shared" si="64"/>
        <v>100</v>
      </c>
      <c r="E111" s="1">
        <f t="shared" si="72"/>
        <v>100</v>
      </c>
      <c r="F111" s="1">
        <f t="shared" si="73"/>
        <v>33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6</v>
      </c>
      <c r="C112" s="1">
        <v>0</v>
      </c>
      <c r="D112" s="27">
        <f t="shared" si="64"/>
        <v>94</v>
      </c>
      <c r="E112" s="1">
        <f t="shared" si="72"/>
        <v>94</v>
      </c>
      <c r="F112" s="1">
        <f t="shared" si="73"/>
        <v>6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21</v>
      </c>
      <c r="C113" s="1">
        <v>0</v>
      </c>
      <c r="D113" s="27">
        <f t="shared" si="64"/>
        <v>73</v>
      </c>
      <c r="E113" s="1">
        <f t="shared" si="72"/>
        <v>73</v>
      </c>
      <c r="F113" s="1">
        <f t="shared" si="73"/>
        <v>21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12</v>
      </c>
      <c r="C114" s="3">
        <f t="shared" ref="C114" si="113">$L$3-D112</f>
        <v>106</v>
      </c>
      <c r="D114" s="27">
        <f t="shared" ref="D114" si="114">D113-B114+C114</f>
        <v>167</v>
      </c>
      <c r="E114" s="3">
        <f t="shared" ref="E114" si="115">IF(D114&gt;0,D113-B114+C114,0)</f>
        <v>167</v>
      </c>
      <c r="F114" s="1">
        <f t="shared" ref="F114" si="116">IF(E112-B113-B114&gt;=0,B114,E113)</f>
        <v>12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10</v>
      </c>
      <c r="C115" s="1">
        <v>0</v>
      </c>
      <c r="D115" s="27">
        <f t="shared" ref="D115" si="117">D114-B115</f>
        <v>157</v>
      </c>
      <c r="E115" s="1">
        <f t="shared" ref="E115:E116" si="118">IF(D115&gt;0,D114-B115,0)</f>
        <v>157</v>
      </c>
      <c r="F115" s="1">
        <f t="shared" ref="F115" si="119">IF(D115&gt;=0,B115,E114)</f>
        <v>10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24</v>
      </c>
      <c r="C116" s="1">
        <v>0</v>
      </c>
      <c r="D116" s="27">
        <f t="shared" si="64"/>
        <v>133</v>
      </c>
      <c r="E116" s="1">
        <f t="shared" si="118"/>
        <v>133</v>
      </c>
      <c r="F116" s="1">
        <f t="shared" si="73"/>
        <v>24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24</v>
      </c>
      <c r="C117" s="1">
        <v>0</v>
      </c>
      <c r="D117" s="27">
        <f t="shared" si="64"/>
        <v>109</v>
      </c>
      <c r="E117" s="1">
        <f t="shared" si="72"/>
        <v>109</v>
      </c>
      <c r="F117" s="1">
        <f t="shared" si="73"/>
        <v>24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15</v>
      </c>
      <c r="C118" s="1">
        <v>0</v>
      </c>
      <c r="D118" s="27">
        <f t="shared" si="64"/>
        <v>94</v>
      </c>
      <c r="E118" s="1">
        <f t="shared" si="72"/>
        <v>94</v>
      </c>
      <c r="F118" s="1">
        <f t="shared" si="73"/>
        <v>15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29</v>
      </c>
      <c r="C119" s="1">
        <v>0</v>
      </c>
      <c r="D119" s="27">
        <f t="shared" si="64"/>
        <v>65</v>
      </c>
      <c r="E119" s="1">
        <f t="shared" si="72"/>
        <v>65</v>
      </c>
      <c r="F119" s="1">
        <f t="shared" si="73"/>
        <v>29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20</v>
      </c>
      <c r="C120" s="1">
        <v>0</v>
      </c>
      <c r="D120" s="27">
        <f t="shared" si="64"/>
        <v>45</v>
      </c>
      <c r="E120" s="1">
        <f t="shared" si="72"/>
        <v>45</v>
      </c>
      <c r="F120" s="1">
        <f t="shared" si="73"/>
        <v>20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35</v>
      </c>
      <c r="C121" s="3">
        <f t="shared" ref="C121" si="121">$L$3-D119</f>
        <v>135</v>
      </c>
      <c r="D121" s="27">
        <f t="shared" ref="D121" si="122">D120-B121+C121</f>
        <v>145</v>
      </c>
      <c r="E121" s="3">
        <f t="shared" ref="E121" si="123">IF(D121&gt;0,D120-B121+C121,0)</f>
        <v>145</v>
      </c>
      <c r="F121" s="1">
        <f t="shared" ref="F121" si="124">IF(E119-B120-B121&gt;=0,B121,E120)</f>
        <v>35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9</v>
      </c>
      <c r="C122" s="1">
        <v>0</v>
      </c>
      <c r="D122" s="27">
        <f t="shared" ref="D122" si="125">D121-B122</f>
        <v>136</v>
      </c>
      <c r="E122" s="1">
        <f t="shared" ref="E122:E123" si="126">IF(D122&gt;0,D121-B122,0)</f>
        <v>136</v>
      </c>
      <c r="F122" s="1">
        <f t="shared" ref="F122" si="127">IF(D122&gt;=0,B122,E121)</f>
        <v>9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11</v>
      </c>
      <c r="C123" s="1">
        <v>0</v>
      </c>
      <c r="D123" s="27">
        <f t="shared" si="64"/>
        <v>125</v>
      </c>
      <c r="E123" s="1">
        <f t="shared" si="126"/>
        <v>125</v>
      </c>
      <c r="F123" s="1">
        <f t="shared" si="73"/>
        <v>11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13</v>
      </c>
      <c r="C124" s="1">
        <v>0</v>
      </c>
      <c r="D124" s="27">
        <f t="shared" si="64"/>
        <v>112</v>
      </c>
      <c r="E124" s="1">
        <f t="shared" si="72"/>
        <v>112</v>
      </c>
      <c r="F124" s="1">
        <f t="shared" si="73"/>
        <v>13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25</v>
      </c>
      <c r="C125" s="1">
        <v>0</v>
      </c>
      <c r="D125" s="27">
        <f t="shared" si="64"/>
        <v>87</v>
      </c>
      <c r="E125" s="1">
        <f t="shared" si="72"/>
        <v>87</v>
      </c>
      <c r="F125" s="1">
        <f t="shared" si="73"/>
        <v>25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23</v>
      </c>
      <c r="C126" s="1">
        <v>0</v>
      </c>
      <c r="D126" s="27">
        <f t="shared" si="64"/>
        <v>64</v>
      </c>
      <c r="E126" s="1">
        <f t="shared" si="72"/>
        <v>64</v>
      </c>
      <c r="F126" s="1">
        <f t="shared" si="73"/>
        <v>23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21</v>
      </c>
      <c r="C127" s="1">
        <v>0</v>
      </c>
      <c r="D127" s="27">
        <f t="shared" si="64"/>
        <v>43</v>
      </c>
      <c r="E127" s="1">
        <f t="shared" si="72"/>
        <v>43</v>
      </c>
      <c r="F127" s="1">
        <f t="shared" si="73"/>
        <v>21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17</v>
      </c>
      <c r="C128" s="3">
        <f t="shared" ref="C128" si="129">$L$3-D126</f>
        <v>136</v>
      </c>
      <c r="D128" s="27">
        <f t="shared" ref="D128" si="130">D127-B128+C128</f>
        <v>162</v>
      </c>
      <c r="E128" s="3">
        <f t="shared" ref="E128" si="131">IF(D128&gt;0,D127-B128+C128,0)</f>
        <v>162</v>
      </c>
      <c r="F128" s="1">
        <f t="shared" ref="F128" si="132">IF(E126-B127-B128&gt;=0,B128,E127)</f>
        <v>17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15</v>
      </c>
      <c r="C129" s="1">
        <v>0</v>
      </c>
      <c r="D129" s="27">
        <f t="shared" ref="D129" si="133">D128-B129</f>
        <v>147</v>
      </c>
      <c r="E129" s="1">
        <f t="shared" ref="E129:E130" si="134">IF(D129&gt;0,D128-B129,0)</f>
        <v>147</v>
      </c>
      <c r="F129" s="1">
        <f t="shared" ref="F129" si="135">IF(D129&gt;=0,B129,E128)</f>
        <v>15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13</v>
      </c>
      <c r="C130" s="1">
        <v>0</v>
      </c>
      <c r="D130" s="27">
        <f t="shared" si="64"/>
        <v>134</v>
      </c>
      <c r="E130" s="1">
        <f t="shared" si="134"/>
        <v>134</v>
      </c>
      <c r="F130" s="1">
        <f t="shared" si="73"/>
        <v>13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26</v>
      </c>
      <c r="C131" s="1">
        <v>0</v>
      </c>
      <c r="D131" s="27">
        <f t="shared" si="64"/>
        <v>108</v>
      </c>
      <c r="E131" s="1">
        <f t="shared" si="72"/>
        <v>108</v>
      </c>
      <c r="F131" s="1">
        <f t="shared" si="73"/>
        <v>26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7</v>
      </c>
      <c r="C132" s="1">
        <v>0</v>
      </c>
      <c r="D132" s="27">
        <f t="shared" ref="D132:D195" si="136">D131-B132</f>
        <v>101</v>
      </c>
      <c r="E132" s="1">
        <f t="shared" si="72"/>
        <v>101</v>
      </c>
      <c r="F132" s="1">
        <f t="shared" si="73"/>
        <v>7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25</v>
      </c>
      <c r="C133" s="1">
        <v>0</v>
      </c>
      <c r="D133" s="27">
        <f t="shared" si="136"/>
        <v>76</v>
      </c>
      <c r="E133" s="1">
        <f t="shared" si="72"/>
        <v>76</v>
      </c>
      <c r="F133" s="1">
        <f t="shared" si="73"/>
        <v>25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7</v>
      </c>
      <c r="C134" s="1">
        <v>0</v>
      </c>
      <c r="D134" s="27">
        <f t="shared" si="136"/>
        <v>69</v>
      </c>
      <c r="E134" s="1">
        <f t="shared" si="72"/>
        <v>69</v>
      </c>
      <c r="F134" s="1">
        <f t="shared" si="73"/>
        <v>7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15</v>
      </c>
      <c r="C135" s="3">
        <f t="shared" ref="C135" si="139">$L$3-D133</f>
        <v>124</v>
      </c>
      <c r="D135" s="27">
        <f t="shared" ref="D135" si="140">D134-B135+C135</f>
        <v>178</v>
      </c>
      <c r="E135" s="3">
        <f t="shared" ref="E135" si="141">IF(D135&gt;0,D134-B135+C135,0)</f>
        <v>178</v>
      </c>
      <c r="F135" s="1">
        <f t="shared" ref="F135" si="142">IF(E133-B134-B135&gt;=0,B135,E134)</f>
        <v>15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16</v>
      </c>
      <c r="C136" s="1">
        <v>0</v>
      </c>
      <c r="D136" s="27">
        <f t="shared" ref="D136" si="143">D135-B136</f>
        <v>162</v>
      </c>
      <c r="E136" s="1">
        <f t="shared" ref="E136:E197" si="144">IF(D136&gt;0,D135-B136,0)</f>
        <v>162</v>
      </c>
      <c r="F136" s="1">
        <f t="shared" ref="F136:F197" si="145">IF(D136&gt;=0,B136,E135)</f>
        <v>16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21</v>
      </c>
      <c r="C137" s="1">
        <v>0</v>
      </c>
      <c r="D137" s="27">
        <f t="shared" si="136"/>
        <v>141</v>
      </c>
      <c r="E137" s="1">
        <f t="shared" si="144"/>
        <v>141</v>
      </c>
      <c r="F137" s="1">
        <f t="shared" si="145"/>
        <v>21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30</v>
      </c>
      <c r="C138" s="1">
        <v>0</v>
      </c>
      <c r="D138" s="27">
        <f t="shared" si="136"/>
        <v>111</v>
      </c>
      <c r="E138" s="1">
        <f t="shared" si="144"/>
        <v>111</v>
      </c>
      <c r="F138" s="1">
        <f t="shared" si="145"/>
        <v>30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28</v>
      </c>
      <c r="C139" s="1">
        <v>0</v>
      </c>
      <c r="D139" s="27">
        <f t="shared" si="136"/>
        <v>83</v>
      </c>
      <c r="E139" s="1">
        <f t="shared" si="144"/>
        <v>83</v>
      </c>
      <c r="F139" s="1">
        <f t="shared" si="145"/>
        <v>28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24</v>
      </c>
      <c r="C140" s="1">
        <v>0</v>
      </c>
      <c r="D140" s="27">
        <f t="shared" si="136"/>
        <v>59</v>
      </c>
      <c r="E140" s="1">
        <f t="shared" si="144"/>
        <v>59</v>
      </c>
      <c r="F140" s="1">
        <f t="shared" si="145"/>
        <v>24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19</v>
      </c>
      <c r="C141" s="1">
        <v>0</v>
      </c>
      <c r="D141" s="27">
        <f t="shared" si="136"/>
        <v>40</v>
      </c>
      <c r="E141" s="1">
        <f t="shared" si="144"/>
        <v>40</v>
      </c>
      <c r="F141" s="1">
        <f t="shared" si="145"/>
        <v>19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35</v>
      </c>
      <c r="C142" s="3">
        <f t="shared" ref="C142" si="147">$L$3-D140</f>
        <v>141</v>
      </c>
      <c r="D142" s="27">
        <f t="shared" ref="D142" si="148">D141-B142+C142</f>
        <v>146</v>
      </c>
      <c r="E142" s="3">
        <f t="shared" ref="E142" si="149">IF(D142&gt;0,D141-B142+C142,0)</f>
        <v>146</v>
      </c>
      <c r="F142" s="1">
        <f t="shared" ref="F142" si="150">IF(E140-B141-B142&gt;=0,B142,E141)</f>
        <v>35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7</v>
      </c>
      <c r="C143" s="1">
        <v>0</v>
      </c>
      <c r="D143" s="27">
        <f t="shared" ref="D143" si="151">D142-B143</f>
        <v>139</v>
      </c>
      <c r="E143" s="1">
        <f t="shared" ref="E143:E144" si="152">IF(D143&gt;0,D142-B143,0)</f>
        <v>139</v>
      </c>
      <c r="F143" s="1">
        <f t="shared" ref="F143" si="153">IF(D143&gt;=0,B143,E142)</f>
        <v>7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22</v>
      </c>
      <c r="C144" s="1">
        <v>0</v>
      </c>
      <c r="D144" s="27">
        <f t="shared" si="136"/>
        <v>117</v>
      </c>
      <c r="E144" s="1">
        <f t="shared" si="152"/>
        <v>117</v>
      </c>
      <c r="F144" s="1">
        <f t="shared" si="145"/>
        <v>22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18</v>
      </c>
      <c r="C145" s="1">
        <v>0</v>
      </c>
      <c r="D145" s="27">
        <f t="shared" si="136"/>
        <v>99</v>
      </c>
      <c r="E145" s="1">
        <f t="shared" si="144"/>
        <v>99</v>
      </c>
      <c r="F145" s="1">
        <f t="shared" si="145"/>
        <v>18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16</v>
      </c>
      <c r="C146" s="1">
        <v>0</v>
      </c>
      <c r="D146" s="27">
        <f t="shared" si="136"/>
        <v>83</v>
      </c>
      <c r="E146" s="1">
        <f t="shared" si="144"/>
        <v>83</v>
      </c>
      <c r="F146" s="1">
        <f t="shared" si="145"/>
        <v>16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15</v>
      </c>
      <c r="C147" s="1">
        <v>0</v>
      </c>
      <c r="D147" s="27">
        <f t="shared" si="136"/>
        <v>68</v>
      </c>
      <c r="E147" s="1">
        <f t="shared" si="144"/>
        <v>68</v>
      </c>
      <c r="F147" s="1">
        <f t="shared" si="145"/>
        <v>15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13</v>
      </c>
      <c r="C148" s="1">
        <v>0</v>
      </c>
      <c r="D148" s="27">
        <f t="shared" si="136"/>
        <v>55</v>
      </c>
      <c r="E148" s="1">
        <f t="shared" si="144"/>
        <v>55</v>
      </c>
      <c r="F148" s="1">
        <f t="shared" si="145"/>
        <v>13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14</v>
      </c>
      <c r="C149" s="3">
        <f t="shared" ref="C149" si="155">$L$3-D147</f>
        <v>132</v>
      </c>
      <c r="D149" s="27">
        <f t="shared" ref="D149" si="156">D148-B149+C149</f>
        <v>173</v>
      </c>
      <c r="E149" s="3">
        <f t="shared" ref="E149" si="157">IF(D149&gt;0,D148-B149+C149,0)</f>
        <v>173</v>
      </c>
      <c r="F149" s="1">
        <f t="shared" ref="F149" si="158">IF(E147-B148-B149&gt;=0,B149,E148)</f>
        <v>14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20</v>
      </c>
      <c r="C150" s="1">
        <v>0</v>
      </c>
      <c r="D150" s="27">
        <f t="shared" ref="D150" si="159">D149-B150</f>
        <v>153</v>
      </c>
      <c r="E150" s="1">
        <f t="shared" ref="E150:E151" si="160">IF(D150&gt;0,D149-B150,0)</f>
        <v>153</v>
      </c>
      <c r="F150" s="1">
        <f t="shared" ref="F150" si="161">IF(D150&gt;=0,B150,E149)</f>
        <v>20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34</v>
      </c>
      <c r="C151" s="1">
        <v>0</v>
      </c>
      <c r="D151" s="27">
        <f t="shared" si="136"/>
        <v>119</v>
      </c>
      <c r="E151" s="1">
        <f t="shared" si="160"/>
        <v>119</v>
      </c>
      <c r="F151" s="1">
        <f t="shared" si="145"/>
        <v>34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22</v>
      </c>
      <c r="C152" s="1">
        <v>0</v>
      </c>
      <c r="D152" s="27">
        <f t="shared" si="136"/>
        <v>97</v>
      </c>
      <c r="E152" s="1">
        <f t="shared" si="144"/>
        <v>97</v>
      </c>
      <c r="F152" s="1">
        <f t="shared" si="145"/>
        <v>22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30</v>
      </c>
      <c r="C153" s="1">
        <v>0</v>
      </c>
      <c r="D153" s="27">
        <f t="shared" si="136"/>
        <v>67</v>
      </c>
      <c r="E153" s="1">
        <f t="shared" si="144"/>
        <v>67</v>
      </c>
      <c r="F153" s="1">
        <f t="shared" si="145"/>
        <v>30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5</v>
      </c>
      <c r="C154" s="1">
        <v>0</v>
      </c>
      <c r="D154" s="27">
        <f t="shared" si="136"/>
        <v>62</v>
      </c>
      <c r="E154" s="1">
        <f t="shared" si="144"/>
        <v>62</v>
      </c>
      <c r="F154" s="1">
        <f t="shared" si="145"/>
        <v>5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31</v>
      </c>
      <c r="C155" s="1">
        <v>0</v>
      </c>
      <c r="D155" s="27">
        <f t="shared" si="136"/>
        <v>31</v>
      </c>
      <c r="E155" s="1">
        <f t="shared" si="144"/>
        <v>31</v>
      </c>
      <c r="F155" s="1">
        <f t="shared" si="145"/>
        <v>31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24</v>
      </c>
      <c r="C156" s="3">
        <f t="shared" ref="C156" si="162">$L$3-D154</f>
        <v>138</v>
      </c>
      <c r="D156" s="27">
        <f t="shared" ref="D156" si="163">D155-B156+C156</f>
        <v>145</v>
      </c>
      <c r="E156" s="3">
        <f t="shared" ref="E156" si="164">IF(D156&gt;0,D155-B156+C156,0)</f>
        <v>145</v>
      </c>
      <c r="F156" s="1">
        <f t="shared" ref="F156" si="165">IF(E154-B155-B156&gt;=0,B156,E155)</f>
        <v>24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19</v>
      </c>
      <c r="C157" s="1">
        <v>0</v>
      </c>
      <c r="D157" s="27">
        <f t="shared" ref="D157" si="167">D156-B157</f>
        <v>126</v>
      </c>
      <c r="E157" s="1">
        <f t="shared" ref="E157:E158" si="168">IF(D157&gt;0,D156-B157,0)</f>
        <v>126</v>
      </c>
      <c r="F157" s="1">
        <f t="shared" ref="F157" si="169">IF(D157&gt;=0,B157,E156)</f>
        <v>19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31</v>
      </c>
      <c r="C158" s="1">
        <v>0</v>
      </c>
      <c r="D158" s="27">
        <f t="shared" si="136"/>
        <v>95</v>
      </c>
      <c r="E158" s="1">
        <f t="shared" si="168"/>
        <v>95</v>
      </c>
      <c r="F158" s="1">
        <f t="shared" si="145"/>
        <v>31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12</v>
      </c>
      <c r="C159" s="1">
        <v>0</v>
      </c>
      <c r="D159" s="27">
        <f t="shared" si="136"/>
        <v>83</v>
      </c>
      <c r="E159" s="1">
        <f t="shared" si="144"/>
        <v>83</v>
      </c>
      <c r="F159" s="1">
        <f t="shared" si="145"/>
        <v>12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33</v>
      </c>
      <c r="C160" s="1">
        <v>0</v>
      </c>
      <c r="D160" s="27">
        <f t="shared" si="136"/>
        <v>50</v>
      </c>
      <c r="E160" s="1">
        <f t="shared" si="144"/>
        <v>50</v>
      </c>
      <c r="F160" s="1">
        <f t="shared" si="145"/>
        <v>33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11</v>
      </c>
      <c r="C161" s="1">
        <v>0</v>
      </c>
      <c r="D161" s="27">
        <f t="shared" si="136"/>
        <v>39</v>
      </c>
      <c r="E161" s="1">
        <f t="shared" si="144"/>
        <v>39</v>
      </c>
      <c r="F161" s="1">
        <f t="shared" si="145"/>
        <v>11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19</v>
      </c>
      <c r="C162" s="1">
        <v>0</v>
      </c>
      <c r="D162" s="27">
        <f t="shared" si="136"/>
        <v>20</v>
      </c>
      <c r="E162" s="1">
        <f t="shared" si="144"/>
        <v>20</v>
      </c>
      <c r="F162" s="1">
        <f t="shared" si="145"/>
        <v>19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19</v>
      </c>
      <c r="C163" s="3">
        <f t="shared" ref="C163" si="170">$L$3-D161</f>
        <v>161</v>
      </c>
      <c r="D163" s="27">
        <f t="shared" ref="D163" si="171">D162-B163+C163</f>
        <v>162</v>
      </c>
      <c r="E163" s="3">
        <f t="shared" ref="E163" si="172">IF(D163&gt;0,D162-B163+C163,0)</f>
        <v>162</v>
      </c>
      <c r="F163" s="1">
        <f t="shared" ref="F163" si="173">IF(E161-B162-B163&gt;=0,B163,E162)</f>
        <v>19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38</v>
      </c>
      <c r="C164" s="1">
        <v>0</v>
      </c>
      <c r="D164" s="27">
        <f t="shared" ref="D164" si="174">D163-B164</f>
        <v>124</v>
      </c>
      <c r="E164" s="1">
        <f t="shared" ref="E164:E165" si="175">IF(D164&gt;0,D163-B164,0)</f>
        <v>124</v>
      </c>
      <c r="F164" s="1">
        <f t="shared" ref="F164" si="176">IF(D164&gt;=0,B164,E163)</f>
        <v>38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30</v>
      </c>
      <c r="C165" s="1">
        <v>0</v>
      </c>
      <c r="D165" s="27">
        <f t="shared" si="136"/>
        <v>94</v>
      </c>
      <c r="E165" s="1">
        <f t="shared" si="175"/>
        <v>94</v>
      </c>
      <c r="F165" s="1">
        <f t="shared" si="145"/>
        <v>30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20</v>
      </c>
      <c r="C166" s="1">
        <v>0</v>
      </c>
      <c r="D166" s="27">
        <f t="shared" si="136"/>
        <v>74</v>
      </c>
      <c r="E166" s="1">
        <f t="shared" si="144"/>
        <v>74</v>
      </c>
      <c r="F166" s="1">
        <f t="shared" si="145"/>
        <v>20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18</v>
      </c>
      <c r="C167" s="1">
        <v>0</v>
      </c>
      <c r="D167" s="27">
        <f t="shared" si="136"/>
        <v>56</v>
      </c>
      <c r="E167" s="1">
        <f t="shared" si="144"/>
        <v>56</v>
      </c>
      <c r="F167" s="1">
        <f t="shared" si="145"/>
        <v>18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23</v>
      </c>
      <c r="C168" s="1">
        <v>0</v>
      </c>
      <c r="D168" s="27">
        <f t="shared" si="136"/>
        <v>33</v>
      </c>
      <c r="E168" s="1">
        <f t="shared" si="144"/>
        <v>33</v>
      </c>
      <c r="F168" s="1">
        <f t="shared" si="145"/>
        <v>23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21</v>
      </c>
      <c r="C169" s="1">
        <v>0</v>
      </c>
      <c r="D169" s="27">
        <f t="shared" si="136"/>
        <v>12</v>
      </c>
      <c r="E169" s="1">
        <f t="shared" si="144"/>
        <v>12</v>
      </c>
      <c r="F169" s="1">
        <f t="shared" si="145"/>
        <v>21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8</v>
      </c>
      <c r="C170" s="3">
        <f t="shared" ref="C170" si="178">$L$3-D168</f>
        <v>167</v>
      </c>
      <c r="D170" s="27">
        <f t="shared" ref="D170" si="179">D169-B170+C170</f>
        <v>171</v>
      </c>
      <c r="E170" s="3">
        <f t="shared" ref="E170" si="180">IF(D170&gt;0,D169-B170+C170,0)</f>
        <v>171</v>
      </c>
      <c r="F170" s="1">
        <f t="shared" ref="F170" si="181">IF(E168-B169-B170&gt;=0,B170,E169)</f>
        <v>8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24</v>
      </c>
      <c r="C171" s="1">
        <v>0</v>
      </c>
      <c r="D171" s="27">
        <f t="shared" ref="D171" si="182">D170-B171</f>
        <v>147</v>
      </c>
      <c r="E171" s="1">
        <f t="shared" ref="E171:E172" si="183">IF(D171&gt;0,D170-B171,0)</f>
        <v>147</v>
      </c>
      <c r="F171" s="1">
        <f t="shared" ref="F171" si="184">IF(D171&gt;=0,B171,E170)</f>
        <v>24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14</v>
      </c>
      <c r="C172" s="1">
        <v>0</v>
      </c>
      <c r="D172" s="27">
        <f t="shared" si="136"/>
        <v>133</v>
      </c>
      <c r="E172" s="1">
        <f t="shared" si="183"/>
        <v>133</v>
      </c>
      <c r="F172" s="1">
        <f t="shared" si="145"/>
        <v>14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23</v>
      </c>
      <c r="C173" s="1">
        <v>0</v>
      </c>
      <c r="D173" s="27">
        <f t="shared" si="136"/>
        <v>110</v>
      </c>
      <c r="E173" s="1">
        <f t="shared" si="144"/>
        <v>110</v>
      </c>
      <c r="F173" s="1">
        <f t="shared" si="145"/>
        <v>23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11</v>
      </c>
      <c r="C174" s="1">
        <v>0</v>
      </c>
      <c r="D174" s="27">
        <f t="shared" si="136"/>
        <v>99</v>
      </c>
      <c r="E174" s="1">
        <f t="shared" si="144"/>
        <v>99</v>
      </c>
      <c r="F174" s="1">
        <f t="shared" si="145"/>
        <v>11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15</v>
      </c>
      <c r="C175" s="1">
        <v>0</v>
      </c>
      <c r="D175" s="27">
        <f t="shared" si="136"/>
        <v>84</v>
      </c>
      <c r="E175" s="1">
        <f t="shared" si="144"/>
        <v>84</v>
      </c>
      <c r="F175" s="1">
        <f t="shared" si="145"/>
        <v>15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18</v>
      </c>
      <c r="C176" s="1">
        <v>0</v>
      </c>
      <c r="D176" s="27">
        <f t="shared" si="136"/>
        <v>66</v>
      </c>
      <c r="E176" s="1">
        <f t="shared" si="144"/>
        <v>66</v>
      </c>
      <c r="F176" s="1">
        <f t="shared" si="145"/>
        <v>18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20</v>
      </c>
      <c r="C177" s="3">
        <f t="shared" ref="C177" si="185">$L$3-D175</f>
        <v>116</v>
      </c>
      <c r="D177" s="27">
        <f t="shared" ref="D177" si="186">D176-B177+C177</f>
        <v>162</v>
      </c>
      <c r="E177" s="3">
        <f t="shared" ref="E177" si="187">IF(D177&gt;0,D176-B177+C177,0)</f>
        <v>162</v>
      </c>
      <c r="F177" s="1">
        <f t="shared" ref="F177" si="188">IF(E175-B176-B177&gt;=0,B177,E176)</f>
        <v>20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18</v>
      </c>
      <c r="C178" s="1">
        <v>0</v>
      </c>
      <c r="D178" s="27">
        <f t="shared" ref="D178" si="190">D177-B178</f>
        <v>144</v>
      </c>
      <c r="E178" s="1">
        <f t="shared" ref="E178:E179" si="191">IF(D178&gt;0,D177-B178,0)</f>
        <v>144</v>
      </c>
      <c r="F178" s="1">
        <f t="shared" ref="F178" si="192">IF(D178&gt;=0,B178,E177)</f>
        <v>18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8</v>
      </c>
      <c r="C179" s="1">
        <v>0</v>
      </c>
      <c r="D179" s="27">
        <f t="shared" si="136"/>
        <v>136</v>
      </c>
      <c r="E179" s="1">
        <f t="shared" si="191"/>
        <v>136</v>
      </c>
      <c r="F179" s="1">
        <f t="shared" si="145"/>
        <v>8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3</v>
      </c>
      <c r="C180" s="1">
        <v>0</v>
      </c>
      <c r="D180" s="27">
        <f t="shared" si="136"/>
        <v>133</v>
      </c>
      <c r="E180" s="1">
        <f t="shared" si="144"/>
        <v>133</v>
      </c>
      <c r="F180" s="1">
        <f t="shared" si="145"/>
        <v>3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20</v>
      </c>
      <c r="C181" s="1">
        <v>0</v>
      </c>
      <c r="D181" s="27">
        <f t="shared" si="136"/>
        <v>113</v>
      </c>
      <c r="E181" s="1">
        <f t="shared" si="144"/>
        <v>113</v>
      </c>
      <c r="F181" s="1">
        <f t="shared" si="145"/>
        <v>20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20</v>
      </c>
      <c r="C182" s="1">
        <v>0</v>
      </c>
      <c r="D182" s="27">
        <f t="shared" si="136"/>
        <v>93</v>
      </c>
      <c r="E182" s="1">
        <f t="shared" si="144"/>
        <v>93</v>
      </c>
      <c r="F182" s="1">
        <f t="shared" si="145"/>
        <v>20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17</v>
      </c>
      <c r="C183" s="1">
        <v>0</v>
      </c>
      <c r="D183" s="27">
        <f t="shared" si="136"/>
        <v>76</v>
      </c>
      <c r="E183" s="1">
        <f t="shared" si="144"/>
        <v>76</v>
      </c>
      <c r="F183" s="1">
        <f t="shared" si="145"/>
        <v>17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23</v>
      </c>
      <c r="C184" s="3">
        <f t="shared" ref="C184" si="193">$L$3-D182</f>
        <v>107</v>
      </c>
      <c r="D184" s="27">
        <f t="shared" ref="D184" si="194">D183-B184+C184</f>
        <v>160</v>
      </c>
      <c r="E184" s="3">
        <f t="shared" ref="E184" si="195">IF(D184&gt;0,D183-B184+C184,0)</f>
        <v>160</v>
      </c>
      <c r="F184" s="1">
        <f t="shared" ref="F184" si="196">IF(E182-B183-B184&gt;=0,B184,E183)</f>
        <v>23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25</v>
      </c>
      <c r="C185" s="1">
        <v>0</v>
      </c>
      <c r="D185" s="27">
        <f t="shared" ref="D185" si="197">D184-B185</f>
        <v>135</v>
      </c>
      <c r="E185" s="1">
        <f t="shared" ref="E185:E186" si="198">IF(D185&gt;0,D184-B185,0)</f>
        <v>135</v>
      </c>
      <c r="F185" s="1">
        <f t="shared" ref="F185" si="199">IF(D185&gt;=0,B185,E184)</f>
        <v>25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26</v>
      </c>
      <c r="C186" s="1">
        <v>0</v>
      </c>
      <c r="D186" s="27">
        <f t="shared" si="136"/>
        <v>109</v>
      </c>
      <c r="E186" s="1">
        <f t="shared" si="198"/>
        <v>109</v>
      </c>
      <c r="F186" s="1">
        <f t="shared" si="145"/>
        <v>26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17</v>
      </c>
      <c r="C187" s="1">
        <v>0</v>
      </c>
      <c r="D187" s="27">
        <f t="shared" si="136"/>
        <v>92</v>
      </c>
      <c r="E187" s="1">
        <f t="shared" si="144"/>
        <v>92</v>
      </c>
      <c r="F187" s="1">
        <f t="shared" si="145"/>
        <v>17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19</v>
      </c>
      <c r="C188" s="1">
        <v>0</v>
      </c>
      <c r="D188" s="27">
        <f t="shared" si="136"/>
        <v>73</v>
      </c>
      <c r="E188" s="1">
        <f t="shared" si="144"/>
        <v>73</v>
      </c>
      <c r="F188" s="1">
        <f t="shared" si="145"/>
        <v>19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27</v>
      </c>
      <c r="C189" s="1">
        <v>0</v>
      </c>
      <c r="D189" s="27">
        <f t="shared" si="136"/>
        <v>46</v>
      </c>
      <c r="E189" s="1">
        <f t="shared" si="144"/>
        <v>46</v>
      </c>
      <c r="F189" s="1">
        <f t="shared" si="145"/>
        <v>27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25</v>
      </c>
      <c r="C190" s="1">
        <v>0</v>
      </c>
      <c r="D190" s="27">
        <f t="shared" si="136"/>
        <v>21</v>
      </c>
      <c r="E190" s="1">
        <f t="shared" si="144"/>
        <v>21</v>
      </c>
      <c r="F190" s="1">
        <f t="shared" si="145"/>
        <v>25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23</v>
      </c>
      <c r="C191" s="3">
        <f t="shared" ref="C191" si="200">$L$3-D189</f>
        <v>154</v>
      </c>
      <c r="D191" s="27">
        <f t="shared" ref="D191" si="201">D190-B191+C191</f>
        <v>152</v>
      </c>
      <c r="E191" s="3">
        <f t="shared" ref="E191" si="202">IF(D191&gt;0,D190-B191+C191,0)</f>
        <v>152</v>
      </c>
      <c r="F191" s="1">
        <f t="shared" ref="F191" si="203">IF(E189-B190-B191&gt;=0,B191,E190)</f>
        <v>21</v>
      </c>
      <c r="G191" s="1">
        <f t="shared" si="137"/>
        <v>2</v>
      </c>
      <c r="H191" s="1">
        <f t="shared" si="138"/>
        <v>1</v>
      </c>
      <c r="I191" s="1">
        <f t="shared" si="189"/>
        <v>1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22</v>
      </c>
      <c r="C192" s="1">
        <v>0</v>
      </c>
      <c r="D192" s="27">
        <f t="shared" ref="D192" si="204">D191-B192</f>
        <v>130</v>
      </c>
      <c r="E192" s="1">
        <f t="shared" ref="E192:E193" si="205">IF(D192&gt;0,D191-B192,0)</f>
        <v>130</v>
      </c>
      <c r="F192" s="1">
        <f t="shared" ref="F192" si="206">IF(D192&gt;=0,B192,E191)</f>
        <v>22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34</v>
      </c>
      <c r="C193" s="1">
        <v>0</v>
      </c>
      <c r="D193" s="27">
        <f t="shared" si="136"/>
        <v>96</v>
      </c>
      <c r="E193" s="1">
        <f t="shared" si="205"/>
        <v>96</v>
      </c>
      <c r="F193" s="1">
        <f t="shared" si="145"/>
        <v>34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8</v>
      </c>
      <c r="C194" s="1">
        <v>0</v>
      </c>
      <c r="D194" s="27">
        <f t="shared" si="136"/>
        <v>88</v>
      </c>
      <c r="E194" s="1">
        <f t="shared" si="144"/>
        <v>88</v>
      </c>
      <c r="F194" s="1">
        <f t="shared" si="145"/>
        <v>8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31</v>
      </c>
      <c r="C195" s="1">
        <v>0</v>
      </c>
      <c r="D195" s="27">
        <f t="shared" si="136"/>
        <v>57</v>
      </c>
      <c r="E195" s="1">
        <f t="shared" si="144"/>
        <v>57</v>
      </c>
      <c r="F195" s="1">
        <f t="shared" si="145"/>
        <v>31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26</v>
      </c>
      <c r="C196" s="1">
        <v>0</v>
      </c>
      <c r="D196" s="27">
        <f t="shared" ref="D196:D246" si="207">D195-B196</f>
        <v>31</v>
      </c>
      <c r="E196" s="1">
        <f t="shared" si="144"/>
        <v>31</v>
      </c>
      <c r="F196" s="1">
        <f t="shared" si="145"/>
        <v>26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27</v>
      </c>
      <c r="C197" s="1">
        <v>0</v>
      </c>
      <c r="D197" s="27">
        <f t="shared" si="207"/>
        <v>4</v>
      </c>
      <c r="E197" s="1">
        <f t="shared" si="144"/>
        <v>4</v>
      </c>
      <c r="F197" s="1">
        <f t="shared" si="145"/>
        <v>27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14</v>
      </c>
      <c r="C198" s="3">
        <f t="shared" ref="C198" si="210">$L$3-D196</f>
        <v>169</v>
      </c>
      <c r="D198" s="27">
        <f t="shared" ref="D198" si="211">D197-B198+C198</f>
        <v>159</v>
      </c>
      <c r="E198" s="3">
        <f t="shared" ref="E198" si="212">IF(D198&gt;0,D197-B198+C198,0)</f>
        <v>159</v>
      </c>
      <c r="F198" s="1">
        <f t="shared" ref="F198" si="213">IF(E196-B197-B198&gt;=0,B198,E197)</f>
        <v>4</v>
      </c>
      <c r="G198" s="1">
        <f t="shared" si="208"/>
        <v>10</v>
      </c>
      <c r="H198" s="1">
        <f t="shared" si="209"/>
        <v>1</v>
      </c>
      <c r="I198" s="1">
        <f t="shared" si="189"/>
        <v>1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27</v>
      </c>
      <c r="C199" s="1">
        <v>0</v>
      </c>
      <c r="D199" s="27">
        <f t="shared" ref="D199" si="214">D198-B199</f>
        <v>132</v>
      </c>
      <c r="E199" s="1">
        <f t="shared" ref="E199:E246" si="215">IF(D199&gt;0,D198-B199,0)</f>
        <v>132</v>
      </c>
      <c r="F199" s="1">
        <f t="shared" ref="F199:F246" si="216">IF(D199&gt;=0,B199,E198)</f>
        <v>27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38</v>
      </c>
      <c r="C200" s="1">
        <v>0</v>
      </c>
      <c r="D200" s="27">
        <f t="shared" si="207"/>
        <v>94</v>
      </c>
      <c r="E200" s="1">
        <f t="shared" si="215"/>
        <v>94</v>
      </c>
      <c r="F200" s="1">
        <f t="shared" si="216"/>
        <v>38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25</v>
      </c>
      <c r="C201" s="1">
        <v>0</v>
      </c>
      <c r="D201" s="27">
        <f t="shared" si="207"/>
        <v>69</v>
      </c>
      <c r="E201" s="1">
        <f t="shared" si="215"/>
        <v>69</v>
      </c>
      <c r="F201" s="1">
        <f t="shared" si="216"/>
        <v>25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10</v>
      </c>
      <c r="C202" s="1">
        <v>0</v>
      </c>
      <c r="D202" s="27">
        <f t="shared" si="207"/>
        <v>59</v>
      </c>
      <c r="E202" s="1">
        <f t="shared" si="215"/>
        <v>59</v>
      </c>
      <c r="F202" s="1">
        <f t="shared" si="216"/>
        <v>10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11</v>
      </c>
      <c r="C203" s="1">
        <v>0</v>
      </c>
      <c r="D203" s="27">
        <f t="shared" si="207"/>
        <v>48</v>
      </c>
      <c r="E203" s="1">
        <f t="shared" si="215"/>
        <v>48</v>
      </c>
      <c r="F203" s="1">
        <f t="shared" si="216"/>
        <v>11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33</v>
      </c>
      <c r="C204" s="1">
        <v>0</v>
      </c>
      <c r="D204" s="27">
        <f t="shared" si="207"/>
        <v>15</v>
      </c>
      <c r="E204" s="1">
        <f t="shared" si="215"/>
        <v>15</v>
      </c>
      <c r="F204" s="1">
        <f t="shared" si="216"/>
        <v>33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23</v>
      </c>
      <c r="C205" s="3">
        <f t="shared" ref="C205" si="217">$L$3-D203</f>
        <v>152</v>
      </c>
      <c r="D205" s="27">
        <f t="shared" ref="D205" si="218">D204-B205+C205</f>
        <v>144</v>
      </c>
      <c r="E205" s="3">
        <f t="shared" ref="E205" si="219">IF(D205&gt;0,D204-B205+C205,0)</f>
        <v>144</v>
      </c>
      <c r="F205" s="1">
        <f t="shared" ref="F205" si="220">IF(E203-B204-B205&gt;=0,B205,E204)</f>
        <v>15</v>
      </c>
      <c r="G205" s="1">
        <f t="shared" si="208"/>
        <v>8</v>
      </c>
      <c r="H205" s="1">
        <f t="shared" si="209"/>
        <v>1</v>
      </c>
      <c r="I205" s="1">
        <f t="shared" si="189"/>
        <v>1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28</v>
      </c>
      <c r="C206" s="1">
        <v>0</v>
      </c>
      <c r="D206" s="27">
        <f t="shared" ref="D206" si="221">D205-B206</f>
        <v>116</v>
      </c>
      <c r="E206" s="1">
        <f t="shared" ref="E206:E207" si="222">IF(D206&gt;0,D205-B206,0)</f>
        <v>116</v>
      </c>
      <c r="F206" s="1">
        <f t="shared" ref="F206" si="223">IF(D206&gt;=0,B206,E205)</f>
        <v>28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24</v>
      </c>
      <c r="C207" s="1">
        <v>0</v>
      </c>
      <c r="D207" s="27">
        <f t="shared" si="207"/>
        <v>92</v>
      </c>
      <c r="E207" s="1">
        <f t="shared" si="222"/>
        <v>92</v>
      </c>
      <c r="F207" s="1">
        <f t="shared" si="216"/>
        <v>24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21</v>
      </c>
      <c r="C208" s="1">
        <v>0</v>
      </c>
      <c r="D208" s="27">
        <f t="shared" si="207"/>
        <v>71</v>
      </c>
      <c r="E208" s="1">
        <f t="shared" si="215"/>
        <v>71</v>
      </c>
      <c r="F208" s="1">
        <f t="shared" si="216"/>
        <v>21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11</v>
      </c>
      <c r="C209" s="1">
        <v>0</v>
      </c>
      <c r="D209" s="27">
        <f t="shared" si="207"/>
        <v>60</v>
      </c>
      <c r="E209" s="1">
        <f t="shared" si="215"/>
        <v>60</v>
      </c>
      <c r="F209" s="1">
        <f t="shared" si="216"/>
        <v>11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14</v>
      </c>
      <c r="C210" s="1">
        <v>0</v>
      </c>
      <c r="D210" s="27">
        <f t="shared" si="207"/>
        <v>46</v>
      </c>
      <c r="E210" s="1">
        <f t="shared" si="215"/>
        <v>46</v>
      </c>
      <c r="F210" s="1">
        <f t="shared" si="216"/>
        <v>14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32</v>
      </c>
      <c r="C211" s="1">
        <v>0</v>
      </c>
      <c r="D211" s="27">
        <f t="shared" si="207"/>
        <v>14</v>
      </c>
      <c r="E211" s="1">
        <f t="shared" si="215"/>
        <v>14</v>
      </c>
      <c r="F211" s="1">
        <f t="shared" si="216"/>
        <v>32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28</v>
      </c>
      <c r="C212" s="3">
        <f t="shared" ref="C212" si="224">$L$3-D210</f>
        <v>154</v>
      </c>
      <c r="D212" s="27">
        <f t="shared" ref="D212" si="225">D211-B212+C212</f>
        <v>140</v>
      </c>
      <c r="E212" s="3">
        <f t="shared" ref="E212" si="226">IF(D212&gt;0,D211-B212+C212,0)</f>
        <v>140</v>
      </c>
      <c r="F212" s="1">
        <f t="shared" ref="F212" si="227">IF(E210-B211-B212&gt;=0,B212,E211)</f>
        <v>14</v>
      </c>
      <c r="G212" s="1">
        <f t="shared" si="208"/>
        <v>14</v>
      </c>
      <c r="H212" s="1">
        <f t="shared" si="209"/>
        <v>1</v>
      </c>
      <c r="I212" s="1">
        <f t="shared" si="189"/>
        <v>1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19</v>
      </c>
      <c r="C213" s="1">
        <v>0</v>
      </c>
      <c r="D213" s="27">
        <f t="shared" ref="D213" si="228">D212-B213</f>
        <v>121</v>
      </c>
      <c r="E213" s="1">
        <f t="shared" ref="E213:E214" si="229">IF(D213&gt;0,D212-B213,0)</f>
        <v>121</v>
      </c>
      <c r="F213" s="1">
        <f t="shared" ref="F213" si="230">IF(D213&gt;=0,B213,E212)</f>
        <v>19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10</v>
      </c>
      <c r="C214" s="1">
        <v>0</v>
      </c>
      <c r="D214" s="27">
        <f t="shared" si="207"/>
        <v>111</v>
      </c>
      <c r="E214" s="1">
        <f t="shared" si="229"/>
        <v>111</v>
      </c>
      <c r="F214" s="1">
        <f t="shared" si="216"/>
        <v>10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23</v>
      </c>
      <c r="C215" s="1">
        <v>0</v>
      </c>
      <c r="D215" s="27">
        <f t="shared" si="207"/>
        <v>88</v>
      </c>
      <c r="E215" s="1">
        <f t="shared" si="215"/>
        <v>88</v>
      </c>
      <c r="F215" s="1">
        <f t="shared" si="216"/>
        <v>23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19</v>
      </c>
      <c r="C216" s="1">
        <v>0</v>
      </c>
      <c r="D216" s="27">
        <f t="shared" si="207"/>
        <v>69</v>
      </c>
      <c r="E216" s="1">
        <f t="shared" si="215"/>
        <v>69</v>
      </c>
      <c r="F216" s="1">
        <f t="shared" si="216"/>
        <v>19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22</v>
      </c>
      <c r="C217" s="1">
        <v>0</v>
      </c>
      <c r="D217" s="27">
        <f t="shared" si="207"/>
        <v>47</v>
      </c>
      <c r="E217" s="1">
        <f t="shared" si="215"/>
        <v>47</v>
      </c>
      <c r="F217" s="1">
        <f t="shared" si="216"/>
        <v>22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11</v>
      </c>
      <c r="C218" s="1">
        <v>0</v>
      </c>
      <c r="D218" s="27">
        <f t="shared" si="207"/>
        <v>36</v>
      </c>
      <c r="E218" s="1">
        <f t="shared" si="215"/>
        <v>36</v>
      </c>
      <c r="F218" s="1">
        <f t="shared" si="216"/>
        <v>11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17</v>
      </c>
      <c r="C219" s="3">
        <f t="shared" ref="C219" si="231">$L$3-D217</f>
        <v>153</v>
      </c>
      <c r="D219" s="27">
        <f t="shared" ref="D219" si="232">D218-B219+C219</f>
        <v>172</v>
      </c>
      <c r="E219" s="3">
        <f t="shared" ref="E219" si="233">IF(D219&gt;0,D218-B219+C219,0)</f>
        <v>172</v>
      </c>
      <c r="F219" s="1">
        <f t="shared" ref="F219" si="234">IF(E217-B218-B219&gt;=0,B219,E218)</f>
        <v>17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12</v>
      </c>
      <c r="C220" s="1">
        <v>0</v>
      </c>
      <c r="D220" s="27">
        <f t="shared" ref="D220" si="235">D219-B220</f>
        <v>160</v>
      </c>
      <c r="E220" s="1">
        <f t="shared" ref="E220:E221" si="236">IF(D220&gt;0,D219-B220,0)</f>
        <v>160</v>
      </c>
      <c r="F220" s="1">
        <f t="shared" ref="F220" si="237">IF(D220&gt;=0,B220,E219)</f>
        <v>12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20</v>
      </c>
      <c r="C221" s="1">
        <v>0</v>
      </c>
      <c r="D221" s="27">
        <f t="shared" si="207"/>
        <v>140</v>
      </c>
      <c r="E221" s="1">
        <f t="shared" si="236"/>
        <v>140</v>
      </c>
      <c r="F221" s="1">
        <f t="shared" si="216"/>
        <v>20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30</v>
      </c>
      <c r="C222" s="1">
        <v>0</v>
      </c>
      <c r="D222" s="27">
        <f t="shared" si="207"/>
        <v>110</v>
      </c>
      <c r="E222" s="1">
        <f t="shared" si="215"/>
        <v>110</v>
      </c>
      <c r="F222" s="1">
        <f t="shared" si="216"/>
        <v>30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13</v>
      </c>
      <c r="C223" s="1">
        <v>0</v>
      </c>
      <c r="D223" s="27">
        <f t="shared" si="207"/>
        <v>97</v>
      </c>
      <c r="E223" s="1">
        <f t="shared" si="215"/>
        <v>97</v>
      </c>
      <c r="F223" s="1">
        <f t="shared" si="216"/>
        <v>13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11</v>
      </c>
      <c r="C224" s="1">
        <v>0</v>
      </c>
      <c r="D224" s="27">
        <f t="shared" si="207"/>
        <v>86</v>
      </c>
      <c r="E224" s="1">
        <f t="shared" si="215"/>
        <v>86</v>
      </c>
      <c r="F224" s="1">
        <f t="shared" si="216"/>
        <v>11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17</v>
      </c>
      <c r="C225" s="1">
        <v>0</v>
      </c>
      <c r="D225" s="27">
        <f t="shared" si="207"/>
        <v>69</v>
      </c>
      <c r="E225" s="1">
        <f t="shared" si="215"/>
        <v>69</v>
      </c>
      <c r="F225" s="1">
        <f t="shared" si="216"/>
        <v>17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17</v>
      </c>
      <c r="C226" s="3">
        <f t="shared" ref="C226" si="238">$L$3-D224</f>
        <v>114</v>
      </c>
      <c r="D226" s="27">
        <f t="shared" ref="D226" si="239">D225-B226+C226</f>
        <v>166</v>
      </c>
      <c r="E226" s="3">
        <f t="shared" ref="E226" si="240">IF(D226&gt;0,D225-B226+C226,0)</f>
        <v>166</v>
      </c>
      <c r="F226" s="1">
        <f t="shared" ref="F226" si="241">IF(E224-B225-B226&gt;=0,B226,E225)</f>
        <v>17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26</v>
      </c>
      <c r="C227" s="1">
        <v>0</v>
      </c>
      <c r="D227" s="27">
        <f t="shared" ref="D227" si="242">D226-B227</f>
        <v>140</v>
      </c>
      <c r="E227" s="1">
        <f t="shared" ref="E227:E228" si="243">IF(D227&gt;0,D226-B227,0)</f>
        <v>140</v>
      </c>
      <c r="F227" s="1">
        <f t="shared" ref="F227" si="244">IF(D227&gt;=0,B227,E226)</f>
        <v>26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18</v>
      </c>
      <c r="C228" s="1">
        <v>0</v>
      </c>
      <c r="D228" s="27">
        <f t="shared" si="207"/>
        <v>122</v>
      </c>
      <c r="E228" s="1">
        <f t="shared" si="243"/>
        <v>122</v>
      </c>
      <c r="F228" s="1">
        <f t="shared" si="216"/>
        <v>18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14</v>
      </c>
      <c r="C229" s="1">
        <v>0</v>
      </c>
      <c r="D229" s="27">
        <f t="shared" si="207"/>
        <v>108</v>
      </c>
      <c r="E229" s="1">
        <f t="shared" si="215"/>
        <v>108</v>
      </c>
      <c r="F229" s="1">
        <f t="shared" si="216"/>
        <v>14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5</v>
      </c>
      <c r="C230" s="1">
        <v>0</v>
      </c>
      <c r="D230" s="27">
        <f t="shared" si="207"/>
        <v>103</v>
      </c>
      <c r="E230" s="1">
        <f t="shared" si="215"/>
        <v>103</v>
      </c>
      <c r="F230" s="1">
        <f t="shared" si="216"/>
        <v>5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21</v>
      </c>
      <c r="C231" s="1">
        <v>0</v>
      </c>
      <c r="D231" s="27">
        <f t="shared" si="207"/>
        <v>82</v>
      </c>
      <c r="E231" s="1">
        <f t="shared" si="215"/>
        <v>82</v>
      </c>
      <c r="F231" s="1">
        <f t="shared" si="216"/>
        <v>21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12</v>
      </c>
      <c r="C232" s="1">
        <v>0</v>
      </c>
      <c r="D232" s="27">
        <f t="shared" si="207"/>
        <v>70</v>
      </c>
      <c r="E232" s="1">
        <f t="shared" si="215"/>
        <v>70</v>
      </c>
      <c r="F232" s="1">
        <f t="shared" si="216"/>
        <v>12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23</v>
      </c>
      <c r="C233" s="3">
        <f t="shared" ref="C233" si="245">$L$3-D231</f>
        <v>118</v>
      </c>
      <c r="D233" s="27">
        <f t="shared" ref="D233" si="246">D232-B233+C233</f>
        <v>165</v>
      </c>
      <c r="E233" s="3">
        <f t="shared" ref="E233" si="247">IF(D233&gt;0,D232-B233+C233,0)</f>
        <v>165</v>
      </c>
      <c r="F233" s="1">
        <f t="shared" ref="F233" si="248">IF(E231-B232-B233&gt;=0,B233,E232)</f>
        <v>23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27</v>
      </c>
      <c r="C234" s="1">
        <v>0</v>
      </c>
      <c r="D234" s="27">
        <f t="shared" ref="D234" si="249">D233-B234</f>
        <v>138</v>
      </c>
      <c r="E234" s="1">
        <f t="shared" ref="E234:E235" si="250">IF(D234&gt;0,D233-B234,0)</f>
        <v>138</v>
      </c>
      <c r="F234" s="1">
        <f t="shared" ref="F234" si="251">IF(D234&gt;=0,B234,E233)</f>
        <v>27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20</v>
      </c>
      <c r="C235" s="1">
        <v>0</v>
      </c>
      <c r="D235" s="27">
        <f t="shared" si="207"/>
        <v>118</v>
      </c>
      <c r="E235" s="1">
        <f t="shared" si="250"/>
        <v>118</v>
      </c>
      <c r="F235" s="1">
        <f t="shared" si="216"/>
        <v>20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12</v>
      </c>
      <c r="C236" s="1">
        <v>0</v>
      </c>
      <c r="D236" s="27">
        <f t="shared" si="207"/>
        <v>106</v>
      </c>
      <c r="E236" s="1">
        <f t="shared" si="215"/>
        <v>106</v>
      </c>
      <c r="F236" s="1">
        <f t="shared" si="216"/>
        <v>12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28</v>
      </c>
      <c r="C237" s="1">
        <v>0</v>
      </c>
      <c r="D237" s="27">
        <f t="shared" si="207"/>
        <v>78</v>
      </c>
      <c r="E237" s="1">
        <f t="shared" si="215"/>
        <v>78</v>
      </c>
      <c r="F237" s="1">
        <f t="shared" si="216"/>
        <v>28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23</v>
      </c>
      <c r="C238" s="1">
        <v>0</v>
      </c>
      <c r="D238" s="27">
        <f t="shared" si="207"/>
        <v>55</v>
      </c>
      <c r="E238" s="1">
        <f t="shared" si="215"/>
        <v>55</v>
      </c>
      <c r="F238" s="1">
        <f t="shared" si="216"/>
        <v>23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33</v>
      </c>
      <c r="C239" s="1">
        <v>0</v>
      </c>
      <c r="D239" s="27">
        <f t="shared" si="207"/>
        <v>22</v>
      </c>
      <c r="E239" s="1">
        <f t="shared" si="215"/>
        <v>22</v>
      </c>
      <c r="F239" s="1">
        <f t="shared" si="216"/>
        <v>33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13</v>
      </c>
      <c r="C240" s="3">
        <f t="shared" ref="C240" si="252">$L$3-D238</f>
        <v>145</v>
      </c>
      <c r="D240" s="27">
        <f t="shared" ref="D240" si="253">D239-B240+C240</f>
        <v>154</v>
      </c>
      <c r="E240" s="3">
        <f t="shared" ref="E240" si="254">IF(D240&gt;0,D239-B240+C240,0)</f>
        <v>154</v>
      </c>
      <c r="F240" s="1">
        <f t="shared" ref="F240" si="255">IF(E238-B239-B240&gt;=0,B240,E239)</f>
        <v>13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29</v>
      </c>
      <c r="C241" s="1">
        <v>0</v>
      </c>
      <c r="D241" s="27">
        <f t="shared" ref="D241" si="256">D240-B241</f>
        <v>125</v>
      </c>
      <c r="E241" s="1">
        <f t="shared" ref="E241:E242" si="257">IF(D241&gt;0,D240-B241,0)</f>
        <v>125</v>
      </c>
      <c r="F241" s="1">
        <f t="shared" ref="F241" si="258">IF(D241&gt;=0,B241,E240)</f>
        <v>29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12</v>
      </c>
      <c r="C242" s="1">
        <v>0</v>
      </c>
      <c r="D242" s="27">
        <f t="shared" si="207"/>
        <v>113</v>
      </c>
      <c r="E242" s="1">
        <f t="shared" si="257"/>
        <v>113</v>
      </c>
      <c r="F242" s="1">
        <f t="shared" si="216"/>
        <v>12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8</v>
      </c>
      <c r="C243" s="1">
        <v>0</v>
      </c>
      <c r="D243" s="27">
        <f t="shared" si="207"/>
        <v>105</v>
      </c>
      <c r="E243" s="1">
        <f t="shared" si="215"/>
        <v>105</v>
      </c>
      <c r="F243" s="1">
        <f t="shared" si="216"/>
        <v>8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27</v>
      </c>
      <c r="C244" s="1">
        <v>0</v>
      </c>
      <c r="D244" s="27">
        <f t="shared" si="207"/>
        <v>78</v>
      </c>
      <c r="E244" s="1">
        <f t="shared" si="215"/>
        <v>78</v>
      </c>
      <c r="F244" s="1">
        <f t="shared" si="216"/>
        <v>27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10</v>
      </c>
      <c r="C245" s="1">
        <v>0</v>
      </c>
      <c r="D245" s="27">
        <f t="shared" si="207"/>
        <v>68</v>
      </c>
      <c r="E245" s="1">
        <f t="shared" si="215"/>
        <v>68</v>
      </c>
      <c r="F245" s="1">
        <f t="shared" si="216"/>
        <v>10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17</v>
      </c>
      <c r="C246" s="1">
        <v>0</v>
      </c>
      <c r="D246" s="27">
        <f t="shared" si="207"/>
        <v>51</v>
      </c>
      <c r="E246" s="1">
        <f t="shared" si="215"/>
        <v>51</v>
      </c>
      <c r="F246" s="1">
        <f t="shared" si="216"/>
        <v>17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17</v>
      </c>
      <c r="C247" s="3">
        <f t="shared" ref="C247" si="261">$L$3-D245</f>
        <v>132</v>
      </c>
      <c r="D247" s="27">
        <f t="shared" ref="D247" si="262">D246-B247+C247</f>
        <v>166</v>
      </c>
      <c r="E247" s="3">
        <f t="shared" ref="E247" si="263">IF(D247&gt;0,D246-B247+C247,0)</f>
        <v>166</v>
      </c>
      <c r="F247" s="1">
        <f t="shared" ref="F247" si="264">IF(E245-B246-B247&gt;=0,B247,E246)</f>
        <v>17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0C47-5E19-4F6D-AC40-0B89B8F9DDE9}">
  <sheetPr codeName="工作表28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4</v>
      </c>
      <c r="C3" s="1">
        <v>0</v>
      </c>
      <c r="D3" s="27">
        <f>D2-B3</f>
        <v>136</v>
      </c>
      <c r="E3" s="1">
        <f>IF(D3&gt;0,D2-B3,0)</f>
        <v>136</v>
      </c>
      <c r="F3" s="1">
        <f>IF(D3&gt;=0,B3,E2)</f>
        <v>4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99.477551020408157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30</v>
      </c>
      <c r="C4" s="1">
        <v>0</v>
      </c>
      <c r="D4" s="27">
        <f t="shared" ref="D4:D67" si="0">D3-B4</f>
        <v>106</v>
      </c>
      <c r="E4" s="1">
        <f>IF(D4&gt;0,D3-B4,0)</f>
        <v>106</v>
      </c>
      <c r="F4" s="1">
        <f t="shared" ref="F4:F8" si="1">IF(D4&gt;=0,B4,E3)</f>
        <v>30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20.461224489795917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19</v>
      </c>
      <c r="C5" s="1">
        <v>0</v>
      </c>
      <c r="D5" s="27">
        <f t="shared" si="0"/>
        <v>87</v>
      </c>
      <c r="E5" s="1">
        <f t="shared" ref="E5:E7" si="4">IF(D5&gt;0,D4-B5,0)</f>
        <v>87</v>
      </c>
      <c r="F5" s="1">
        <f t="shared" si="1"/>
        <v>19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7.6952406071984845</v>
      </c>
      <c r="M5" s="29"/>
      <c r="N5" s="22" t="s">
        <v>18</v>
      </c>
      <c r="O5" s="41">
        <f>O3*L12*L11</f>
        <v>179059.59183673467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22</v>
      </c>
      <c r="C6" s="1">
        <v>0</v>
      </c>
      <c r="D6" s="27">
        <f>D5-B6</f>
        <v>65</v>
      </c>
      <c r="E6" s="1">
        <f>IF(D6&gt;0,D5-B6,0)</f>
        <v>65</v>
      </c>
      <c r="F6" s="1">
        <f t="shared" si="1"/>
        <v>22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70800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21</v>
      </c>
      <c r="C7" s="1">
        <v>0</v>
      </c>
      <c r="D7" s="27">
        <f t="shared" si="0"/>
        <v>44</v>
      </c>
      <c r="E7" s="1">
        <f t="shared" si="4"/>
        <v>44</v>
      </c>
      <c r="F7" s="1">
        <f t="shared" si="1"/>
        <v>21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375859.59183673467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14</v>
      </c>
      <c r="C8" s="1">
        <v>0</v>
      </c>
      <c r="D8" s="27">
        <f t="shared" si="0"/>
        <v>30</v>
      </c>
      <c r="E8" s="1">
        <f>IF(D8&gt;0,D7-B8,0)</f>
        <v>30</v>
      </c>
      <c r="F8" s="1">
        <f t="shared" si="1"/>
        <v>14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4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27</v>
      </c>
      <c r="C9" s="3">
        <f>$L$3-D7</f>
        <v>156</v>
      </c>
      <c r="D9" s="27">
        <f>D8-B9+C9</f>
        <v>159</v>
      </c>
      <c r="E9" s="3">
        <f>IF(D9&gt;0,D8-B9+C9,0)</f>
        <v>159</v>
      </c>
      <c r="F9" s="1">
        <f>IF(E7-B8-B9&gt;=0,B9,E8)</f>
        <v>27</v>
      </c>
      <c r="G9" s="1">
        <f t="shared" si="2"/>
        <v>0</v>
      </c>
      <c r="H9" s="1">
        <f t="shared" si="3"/>
        <v>0</v>
      </c>
      <c r="I9" s="1">
        <f>IF(MOD(A9,7)=0,IF(SUM(H3:H9)=0,0,1),0)</f>
        <v>0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0.88571428571428568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21</v>
      </c>
      <c r="C10" s="1">
        <v>0</v>
      </c>
      <c r="D10" s="27">
        <f t="shared" ref="D10" si="5">D9-B10</f>
        <v>138</v>
      </c>
      <c r="E10" s="1">
        <f t="shared" ref="E10:E71" si="6">IF(D10&gt;0,D9-B10,0)</f>
        <v>138</v>
      </c>
      <c r="F10" s="1">
        <f t="shared" ref="F10:F71" si="7">IF(D10&gt;=0,B10,E9)</f>
        <v>21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0.98823060043885902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36</v>
      </c>
      <c r="C11" s="1">
        <v>0</v>
      </c>
      <c r="D11" s="27">
        <f t="shared" si="0"/>
        <v>102</v>
      </c>
      <c r="E11" s="1">
        <f t="shared" si="6"/>
        <v>102</v>
      </c>
      <c r="F11" s="1">
        <f t="shared" si="7"/>
        <v>36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1.6477159385597373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13</v>
      </c>
      <c r="C12" s="1">
        <v>0</v>
      </c>
      <c r="D12" s="27">
        <f t="shared" si="0"/>
        <v>89</v>
      </c>
      <c r="E12" s="1">
        <f t="shared" si="6"/>
        <v>89</v>
      </c>
      <c r="F12" s="1">
        <f t="shared" si="7"/>
        <v>13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25</v>
      </c>
      <c r="C13" s="1">
        <v>0</v>
      </c>
      <c r="D13" s="27">
        <f t="shared" si="0"/>
        <v>64</v>
      </c>
      <c r="E13" s="1">
        <f t="shared" si="6"/>
        <v>64</v>
      </c>
      <c r="F13" s="1">
        <f t="shared" si="7"/>
        <v>25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25</v>
      </c>
      <c r="C14" s="1">
        <v>0</v>
      </c>
      <c r="D14" s="27">
        <f t="shared" si="0"/>
        <v>39</v>
      </c>
      <c r="E14" s="1">
        <f t="shared" si="6"/>
        <v>39</v>
      </c>
      <c r="F14" s="1">
        <f t="shared" si="7"/>
        <v>25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19</v>
      </c>
      <c r="C15" s="1">
        <v>0</v>
      </c>
      <c r="D15" s="27">
        <f t="shared" si="0"/>
        <v>20</v>
      </c>
      <c r="E15" s="1">
        <f t="shared" si="6"/>
        <v>20</v>
      </c>
      <c r="F15" s="1">
        <f t="shared" si="7"/>
        <v>19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22</v>
      </c>
      <c r="C16" s="3">
        <f t="shared" ref="C16" si="9">$L$3-D14</f>
        <v>161</v>
      </c>
      <c r="D16" s="27">
        <f t="shared" ref="D16" si="10">D15-B16+C16</f>
        <v>159</v>
      </c>
      <c r="E16" s="3">
        <f t="shared" ref="E16" si="11">IF(D16&gt;0,D15-B16+C16,0)</f>
        <v>159</v>
      </c>
      <c r="F16" s="1">
        <f t="shared" ref="F16" si="12">IF(E14-B15-B16&gt;=0,B16,E15)</f>
        <v>20</v>
      </c>
      <c r="G16" s="1">
        <f t="shared" si="2"/>
        <v>2</v>
      </c>
      <c r="H16" s="1">
        <f t="shared" si="3"/>
        <v>1</v>
      </c>
      <c r="I16" s="1">
        <f t="shared" si="8"/>
        <v>1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21</v>
      </c>
      <c r="C17" s="1">
        <v>0</v>
      </c>
      <c r="D17" s="27">
        <f t="shared" ref="D17" si="13">D16-B17</f>
        <v>138</v>
      </c>
      <c r="E17" s="1">
        <f t="shared" ref="E17:E18" si="14">IF(D17&gt;0,D16-B17,0)</f>
        <v>138</v>
      </c>
      <c r="F17" s="1">
        <f t="shared" ref="F17" si="15">IF(D17&gt;=0,B17,E16)</f>
        <v>21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28</v>
      </c>
      <c r="C18" s="1">
        <v>0</v>
      </c>
      <c r="D18" s="27">
        <f t="shared" si="0"/>
        <v>110</v>
      </c>
      <c r="E18" s="1">
        <f t="shared" si="14"/>
        <v>110</v>
      </c>
      <c r="F18" s="1">
        <f t="shared" si="7"/>
        <v>28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31</v>
      </c>
      <c r="C19" s="1">
        <v>0</v>
      </c>
      <c r="D19" s="27">
        <f t="shared" si="0"/>
        <v>79</v>
      </c>
      <c r="E19" s="1">
        <f t="shared" si="6"/>
        <v>79</v>
      </c>
      <c r="F19" s="1">
        <f t="shared" si="7"/>
        <v>31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21</v>
      </c>
      <c r="C20" s="1">
        <v>0</v>
      </c>
      <c r="D20" s="27">
        <f t="shared" si="0"/>
        <v>58</v>
      </c>
      <c r="E20" s="1">
        <f t="shared" si="6"/>
        <v>58</v>
      </c>
      <c r="F20" s="1">
        <f t="shared" si="7"/>
        <v>21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19</v>
      </c>
      <c r="C21" s="1">
        <v>0</v>
      </c>
      <c r="D21" s="27">
        <f t="shared" si="0"/>
        <v>39</v>
      </c>
      <c r="E21" s="1">
        <f t="shared" si="6"/>
        <v>39</v>
      </c>
      <c r="F21" s="1">
        <f t="shared" si="7"/>
        <v>19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3</v>
      </c>
      <c r="C22" s="1">
        <v>0</v>
      </c>
      <c r="D22" s="27">
        <f t="shared" si="0"/>
        <v>36</v>
      </c>
      <c r="E22" s="1">
        <f t="shared" si="6"/>
        <v>36</v>
      </c>
      <c r="F22" s="1">
        <f t="shared" si="7"/>
        <v>3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22</v>
      </c>
      <c r="C23" s="3">
        <f t="shared" ref="C23" si="16">$L$3-D21</f>
        <v>161</v>
      </c>
      <c r="D23" s="27">
        <f t="shared" ref="D23" si="17">D22-B23+C23</f>
        <v>175</v>
      </c>
      <c r="E23" s="3">
        <f t="shared" ref="E23" si="18">IF(D23&gt;0,D22-B23+C23,0)</f>
        <v>175</v>
      </c>
      <c r="F23" s="1">
        <f t="shared" ref="F23" si="19">IF(E21-B22-B23&gt;=0,B23,E22)</f>
        <v>22</v>
      </c>
      <c r="G23" s="1">
        <f t="shared" si="2"/>
        <v>0</v>
      </c>
      <c r="H23" s="1">
        <f t="shared" si="3"/>
        <v>0</v>
      </c>
      <c r="I23" s="1">
        <f t="shared" si="8"/>
        <v>0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12</v>
      </c>
      <c r="C24" s="1">
        <v>0</v>
      </c>
      <c r="D24" s="27">
        <f t="shared" ref="D24" si="20">D23-B24</f>
        <v>163</v>
      </c>
      <c r="E24" s="1">
        <f t="shared" ref="E24:E25" si="21">IF(D24&gt;0,D23-B24,0)</f>
        <v>163</v>
      </c>
      <c r="F24" s="1">
        <f t="shared" ref="F24" si="22">IF(D24&gt;=0,B24,E23)</f>
        <v>12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33</v>
      </c>
      <c r="C25" s="1">
        <v>0</v>
      </c>
      <c r="D25" s="27">
        <f t="shared" si="0"/>
        <v>130</v>
      </c>
      <c r="E25" s="1">
        <f t="shared" si="21"/>
        <v>130</v>
      </c>
      <c r="F25" s="1">
        <f t="shared" si="7"/>
        <v>33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24</v>
      </c>
      <c r="C26" s="1">
        <v>0</v>
      </c>
      <c r="D26" s="27">
        <f t="shared" si="0"/>
        <v>106</v>
      </c>
      <c r="E26" s="1">
        <f t="shared" si="6"/>
        <v>106</v>
      </c>
      <c r="F26" s="1">
        <f t="shared" si="7"/>
        <v>24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14</v>
      </c>
      <c r="C27" s="1">
        <v>0</v>
      </c>
      <c r="D27" s="27">
        <f t="shared" si="0"/>
        <v>92</v>
      </c>
      <c r="E27" s="1">
        <f t="shared" si="6"/>
        <v>92</v>
      </c>
      <c r="F27" s="1">
        <f t="shared" si="7"/>
        <v>14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13</v>
      </c>
      <c r="C28" s="1">
        <v>0</v>
      </c>
      <c r="D28" s="27">
        <f t="shared" si="0"/>
        <v>79</v>
      </c>
      <c r="E28" s="1">
        <f t="shared" si="6"/>
        <v>79</v>
      </c>
      <c r="F28" s="1">
        <f t="shared" si="7"/>
        <v>13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34</v>
      </c>
      <c r="C29" s="1">
        <v>0</v>
      </c>
      <c r="D29" s="27">
        <f t="shared" si="0"/>
        <v>45</v>
      </c>
      <c r="E29" s="1">
        <f t="shared" si="6"/>
        <v>45</v>
      </c>
      <c r="F29" s="1">
        <f t="shared" si="7"/>
        <v>34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18</v>
      </c>
      <c r="C30" s="3">
        <f t="shared" ref="C30" si="23">$L$3-D28</f>
        <v>121</v>
      </c>
      <c r="D30" s="27">
        <f t="shared" ref="D30" si="24">D29-B30+C30</f>
        <v>148</v>
      </c>
      <c r="E30" s="3">
        <f t="shared" ref="E30" si="25">IF(D30&gt;0,D29-B30+C30,0)</f>
        <v>148</v>
      </c>
      <c r="F30" s="1">
        <f t="shared" ref="F30" si="26">IF(E28-B29-B30&gt;=0,B30,E29)</f>
        <v>18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5</v>
      </c>
      <c r="C31" s="1">
        <v>0</v>
      </c>
      <c r="D31" s="27">
        <f t="shared" ref="D31" si="27">D30-B31</f>
        <v>143</v>
      </c>
      <c r="E31" s="1">
        <f t="shared" ref="E31:E32" si="28">IF(D31&gt;0,D30-B31,0)</f>
        <v>143</v>
      </c>
      <c r="F31" s="1">
        <f t="shared" ref="F31" si="29">IF(D31&gt;=0,B31,E30)</f>
        <v>5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24</v>
      </c>
      <c r="C32" s="1">
        <v>0</v>
      </c>
      <c r="D32" s="27">
        <f t="shared" si="0"/>
        <v>119</v>
      </c>
      <c r="E32" s="1">
        <f t="shared" si="28"/>
        <v>119</v>
      </c>
      <c r="F32" s="1">
        <f t="shared" si="7"/>
        <v>24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17</v>
      </c>
      <c r="C33" s="1">
        <v>0</v>
      </c>
      <c r="D33" s="27">
        <f t="shared" si="0"/>
        <v>102</v>
      </c>
      <c r="E33" s="1">
        <f t="shared" si="6"/>
        <v>102</v>
      </c>
      <c r="F33" s="1">
        <f t="shared" si="7"/>
        <v>17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19</v>
      </c>
      <c r="C34" s="1">
        <v>0</v>
      </c>
      <c r="D34" s="27">
        <f t="shared" si="0"/>
        <v>83</v>
      </c>
      <c r="E34" s="1">
        <f t="shared" si="6"/>
        <v>83</v>
      </c>
      <c r="F34" s="1">
        <f t="shared" si="7"/>
        <v>19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36</v>
      </c>
      <c r="C35" s="1">
        <v>0</v>
      </c>
      <c r="D35" s="27">
        <f t="shared" si="0"/>
        <v>47</v>
      </c>
      <c r="E35" s="1">
        <f t="shared" si="6"/>
        <v>47</v>
      </c>
      <c r="F35" s="1">
        <f t="shared" si="7"/>
        <v>36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25</v>
      </c>
      <c r="C36" s="1">
        <v>0</v>
      </c>
      <c r="D36" s="27">
        <f t="shared" si="0"/>
        <v>22</v>
      </c>
      <c r="E36" s="1">
        <f t="shared" si="6"/>
        <v>22</v>
      </c>
      <c r="F36" s="1">
        <f t="shared" si="7"/>
        <v>25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8</v>
      </c>
      <c r="C37" s="3">
        <f t="shared" ref="C37" si="30">$L$3-D35</f>
        <v>153</v>
      </c>
      <c r="D37" s="27">
        <f t="shared" ref="D37" si="31">D36-B37+C37</f>
        <v>167</v>
      </c>
      <c r="E37" s="3">
        <f t="shared" ref="E37" si="32">IF(D37&gt;0,D36-B37+C37,0)</f>
        <v>167</v>
      </c>
      <c r="F37" s="1">
        <f t="shared" ref="F37" si="33">IF(E35-B36-B37&gt;=0,B37,E36)</f>
        <v>8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31</v>
      </c>
      <c r="C38" s="1">
        <v>0</v>
      </c>
      <c r="D38" s="27">
        <f t="shared" ref="D38" si="34">D37-B38</f>
        <v>136</v>
      </c>
      <c r="E38" s="1">
        <f t="shared" ref="E38:E39" si="35">IF(D38&gt;0,D37-B38,0)</f>
        <v>136</v>
      </c>
      <c r="F38" s="1">
        <f t="shared" ref="F38" si="36">IF(D38&gt;=0,B38,E37)</f>
        <v>31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23</v>
      </c>
      <c r="C39" s="1">
        <v>0</v>
      </c>
      <c r="D39" s="27">
        <f t="shared" si="0"/>
        <v>113</v>
      </c>
      <c r="E39" s="1">
        <f t="shared" si="35"/>
        <v>113</v>
      </c>
      <c r="F39" s="1">
        <f t="shared" si="7"/>
        <v>23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33</v>
      </c>
      <c r="C40" s="1">
        <v>0</v>
      </c>
      <c r="D40" s="27">
        <f t="shared" si="0"/>
        <v>80</v>
      </c>
      <c r="E40" s="1">
        <f t="shared" si="6"/>
        <v>80</v>
      </c>
      <c r="F40" s="1">
        <f t="shared" si="7"/>
        <v>33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16</v>
      </c>
      <c r="C41" s="1">
        <v>0</v>
      </c>
      <c r="D41" s="27">
        <f t="shared" si="0"/>
        <v>64</v>
      </c>
      <c r="E41" s="1">
        <f t="shared" si="6"/>
        <v>64</v>
      </c>
      <c r="F41" s="1">
        <f t="shared" si="7"/>
        <v>16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13</v>
      </c>
      <c r="C42" s="1">
        <v>0</v>
      </c>
      <c r="D42" s="27">
        <f t="shared" si="0"/>
        <v>51</v>
      </c>
      <c r="E42" s="1">
        <f t="shared" si="6"/>
        <v>51</v>
      </c>
      <c r="F42" s="1">
        <f t="shared" si="7"/>
        <v>13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18</v>
      </c>
      <c r="C43" s="1">
        <v>0</v>
      </c>
      <c r="D43" s="27">
        <f>D42-B43</f>
        <v>33</v>
      </c>
      <c r="E43" s="1">
        <f t="shared" si="6"/>
        <v>33</v>
      </c>
      <c r="F43" s="1">
        <f t="shared" si="7"/>
        <v>18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24</v>
      </c>
      <c r="C44" s="3">
        <f t="shared" ref="C44" si="37">$L$3-D42</f>
        <v>149</v>
      </c>
      <c r="D44" s="27">
        <f>D43-B44+C44</f>
        <v>158</v>
      </c>
      <c r="E44" s="3">
        <f t="shared" ref="E44" si="38">IF(D44&gt;0,D43-B44+C44,0)</f>
        <v>158</v>
      </c>
      <c r="F44" s="1">
        <f t="shared" ref="F44" si="39">IF(E42-B43-B44&gt;=0,B44,E43)</f>
        <v>24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27</v>
      </c>
      <c r="C45" s="1">
        <v>0</v>
      </c>
      <c r="D45" s="27">
        <f t="shared" ref="D45" si="40">D44-B45</f>
        <v>131</v>
      </c>
      <c r="E45" s="1">
        <f t="shared" ref="E45:E46" si="41">IF(D45&gt;0,D44-B45,0)</f>
        <v>131</v>
      </c>
      <c r="F45" s="1">
        <f t="shared" ref="F45" si="42">IF(D45&gt;=0,B45,E44)</f>
        <v>27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16</v>
      </c>
      <c r="C46" s="1">
        <v>0</v>
      </c>
      <c r="D46" s="27">
        <f t="shared" si="0"/>
        <v>115</v>
      </c>
      <c r="E46" s="1">
        <f t="shared" si="41"/>
        <v>115</v>
      </c>
      <c r="F46" s="1">
        <f t="shared" si="7"/>
        <v>16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26</v>
      </c>
      <c r="C47" s="1">
        <v>0</v>
      </c>
      <c r="D47" s="27">
        <f t="shared" si="0"/>
        <v>89</v>
      </c>
      <c r="E47" s="1">
        <f t="shared" si="6"/>
        <v>89</v>
      </c>
      <c r="F47" s="1">
        <f t="shared" si="7"/>
        <v>26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24</v>
      </c>
      <c r="C48" s="1">
        <v>0</v>
      </c>
      <c r="D48" s="27">
        <f t="shared" si="0"/>
        <v>65</v>
      </c>
      <c r="E48" s="1">
        <f t="shared" si="6"/>
        <v>65</v>
      </c>
      <c r="F48" s="1">
        <f t="shared" si="7"/>
        <v>24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26</v>
      </c>
      <c r="C49" s="1">
        <v>0</v>
      </c>
      <c r="D49" s="27">
        <f t="shared" si="0"/>
        <v>39</v>
      </c>
      <c r="E49" s="1">
        <f t="shared" si="6"/>
        <v>39</v>
      </c>
      <c r="F49" s="1">
        <f t="shared" si="7"/>
        <v>26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18</v>
      </c>
      <c r="C50" s="1">
        <v>0</v>
      </c>
      <c r="D50" s="27">
        <f t="shared" si="0"/>
        <v>21</v>
      </c>
      <c r="E50" s="1">
        <f t="shared" si="6"/>
        <v>21</v>
      </c>
      <c r="F50" s="1">
        <f t="shared" si="7"/>
        <v>18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30</v>
      </c>
      <c r="C51" s="3">
        <f t="shared" ref="C51" si="43">$L$3-D49</f>
        <v>161</v>
      </c>
      <c r="D51" s="27">
        <f t="shared" ref="D51" si="44">D50-B51+C51</f>
        <v>152</v>
      </c>
      <c r="E51" s="3">
        <f t="shared" ref="E51" si="45">IF(D51&gt;0,D50-B51+C51,0)</f>
        <v>152</v>
      </c>
      <c r="F51" s="1">
        <f t="shared" ref="F51" si="46">IF(E49-B50-B51&gt;=0,B51,E50)</f>
        <v>21</v>
      </c>
      <c r="G51" s="1">
        <f t="shared" si="2"/>
        <v>9</v>
      </c>
      <c r="H51" s="1">
        <f t="shared" si="3"/>
        <v>1</v>
      </c>
      <c r="I51" s="1">
        <f t="shared" si="8"/>
        <v>1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10</v>
      </c>
      <c r="C52" s="1">
        <v>0</v>
      </c>
      <c r="D52" s="27">
        <f t="shared" ref="D52" si="47">D51-B52</f>
        <v>142</v>
      </c>
      <c r="E52" s="1">
        <f t="shared" ref="E52:E53" si="48">IF(D52&gt;0,D51-B52,0)</f>
        <v>142</v>
      </c>
      <c r="F52" s="1">
        <f t="shared" ref="F52" si="49">IF(D52&gt;=0,B52,E51)</f>
        <v>10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13</v>
      </c>
      <c r="C53" s="1">
        <v>0</v>
      </c>
      <c r="D53" s="27">
        <f t="shared" si="0"/>
        <v>129</v>
      </c>
      <c r="E53" s="1">
        <f t="shared" si="48"/>
        <v>129</v>
      </c>
      <c r="F53" s="1">
        <f t="shared" si="7"/>
        <v>13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21</v>
      </c>
      <c r="C54" s="1">
        <v>0</v>
      </c>
      <c r="D54" s="27">
        <f t="shared" si="0"/>
        <v>108</v>
      </c>
      <c r="E54" s="1">
        <f t="shared" si="6"/>
        <v>108</v>
      </c>
      <c r="F54" s="1">
        <f t="shared" si="7"/>
        <v>21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20</v>
      </c>
      <c r="C55" s="1">
        <v>0</v>
      </c>
      <c r="D55" s="27">
        <f t="shared" si="0"/>
        <v>88</v>
      </c>
      <c r="E55" s="1">
        <f t="shared" si="6"/>
        <v>88</v>
      </c>
      <c r="F55" s="1">
        <f t="shared" si="7"/>
        <v>20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9</v>
      </c>
      <c r="C56" s="1">
        <v>0</v>
      </c>
      <c r="D56" s="27">
        <f t="shared" si="0"/>
        <v>79</v>
      </c>
      <c r="E56" s="1">
        <f t="shared" si="6"/>
        <v>79</v>
      </c>
      <c r="F56" s="1">
        <f t="shared" si="7"/>
        <v>9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17</v>
      </c>
      <c r="C57" s="1">
        <v>0</v>
      </c>
      <c r="D57" s="27">
        <f t="shared" si="0"/>
        <v>62</v>
      </c>
      <c r="E57" s="1">
        <f t="shared" si="6"/>
        <v>62</v>
      </c>
      <c r="F57" s="1">
        <f t="shared" si="7"/>
        <v>17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27</v>
      </c>
      <c r="C58" s="3">
        <f t="shared" ref="C58" si="50">$L$3-D56</f>
        <v>121</v>
      </c>
      <c r="D58" s="27">
        <f t="shared" ref="D58" si="51">D57-B58+C58</f>
        <v>156</v>
      </c>
      <c r="E58" s="3">
        <f t="shared" ref="E58" si="52">IF(D58&gt;0,D57-B58+C58,0)</f>
        <v>156</v>
      </c>
      <c r="F58" s="1">
        <f t="shared" ref="F58" si="53">IF(E56-B57-B58&gt;=0,B58,E57)</f>
        <v>27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30</v>
      </c>
      <c r="C59" s="1">
        <v>0</v>
      </c>
      <c r="D59" s="27">
        <f t="shared" ref="D59" si="54">D58-B59</f>
        <v>126</v>
      </c>
      <c r="E59" s="1">
        <f t="shared" ref="E59:E60" si="55">IF(D59&gt;0,D58-B59,0)</f>
        <v>126</v>
      </c>
      <c r="F59" s="1">
        <f t="shared" ref="F59" si="56">IF(D59&gt;=0,B59,E58)</f>
        <v>30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34</v>
      </c>
      <c r="C60" s="1">
        <v>0</v>
      </c>
      <c r="D60" s="27">
        <f t="shared" si="0"/>
        <v>92</v>
      </c>
      <c r="E60" s="1">
        <f t="shared" si="55"/>
        <v>92</v>
      </c>
      <c r="F60" s="1">
        <f t="shared" si="7"/>
        <v>34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34</v>
      </c>
      <c r="C61" s="1">
        <v>0</v>
      </c>
      <c r="D61" s="27">
        <f t="shared" si="0"/>
        <v>58</v>
      </c>
      <c r="E61" s="1">
        <f t="shared" si="6"/>
        <v>58</v>
      </c>
      <c r="F61" s="1">
        <f t="shared" si="7"/>
        <v>34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8</v>
      </c>
      <c r="C62" s="1">
        <v>0</v>
      </c>
      <c r="D62" s="27">
        <f t="shared" si="0"/>
        <v>50</v>
      </c>
      <c r="E62" s="1">
        <f t="shared" si="6"/>
        <v>50</v>
      </c>
      <c r="F62" s="1">
        <f t="shared" si="7"/>
        <v>8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18</v>
      </c>
      <c r="C63" s="1">
        <v>0</v>
      </c>
      <c r="D63" s="27">
        <f t="shared" si="0"/>
        <v>32</v>
      </c>
      <c r="E63" s="1">
        <f t="shared" si="6"/>
        <v>32</v>
      </c>
      <c r="F63" s="1">
        <f t="shared" si="7"/>
        <v>18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9</v>
      </c>
      <c r="C64" s="1">
        <v>0</v>
      </c>
      <c r="D64" s="27">
        <f t="shared" si="0"/>
        <v>23</v>
      </c>
      <c r="E64" s="1">
        <f t="shared" si="6"/>
        <v>23</v>
      </c>
      <c r="F64" s="1">
        <f t="shared" si="7"/>
        <v>9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2</v>
      </c>
      <c r="C65" s="3">
        <f t="shared" ref="C65" si="57">$L$3-D63</f>
        <v>168</v>
      </c>
      <c r="D65" s="27">
        <f t="shared" ref="D65" si="58">D64-B65+C65</f>
        <v>189</v>
      </c>
      <c r="E65" s="3">
        <f t="shared" ref="E65" si="59">IF(D65&gt;0,D64-B65+C65,0)</f>
        <v>189</v>
      </c>
      <c r="F65" s="1">
        <f t="shared" ref="F65" si="60">IF(E63-B64-B65&gt;=0,B65,E64)</f>
        <v>2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9</v>
      </c>
      <c r="C66" s="1">
        <v>0</v>
      </c>
      <c r="D66" s="27">
        <f t="shared" ref="D66" si="61">D65-B66</f>
        <v>180</v>
      </c>
      <c r="E66" s="1">
        <f t="shared" ref="E66:E67" si="62">IF(D66&gt;0,D65-B66,0)</f>
        <v>180</v>
      </c>
      <c r="F66" s="1">
        <f t="shared" ref="F66" si="63">IF(D66&gt;=0,B66,E65)</f>
        <v>9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16</v>
      </c>
      <c r="C67" s="1">
        <v>0</v>
      </c>
      <c r="D67" s="27">
        <f t="shared" si="0"/>
        <v>164</v>
      </c>
      <c r="E67" s="1">
        <f t="shared" si="62"/>
        <v>164</v>
      </c>
      <c r="F67" s="1">
        <f t="shared" si="7"/>
        <v>16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31</v>
      </c>
      <c r="C68" s="1">
        <v>0</v>
      </c>
      <c r="D68" s="27">
        <f t="shared" ref="D68:D131" si="64">D67-B68</f>
        <v>133</v>
      </c>
      <c r="E68" s="1">
        <f t="shared" si="6"/>
        <v>133</v>
      </c>
      <c r="F68" s="1">
        <f t="shared" si="7"/>
        <v>31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19</v>
      </c>
      <c r="C69" s="1">
        <v>0</v>
      </c>
      <c r="D69" s="27">
        <f t="shared" si="64"/>
        <v>114</v>
      </c>
      <c r="E69" s="1">
        <f t="shared" si="6"/>
        <v>114</v>
      </c>
      <c r="F69" s="1">
        <f t="shared" si="7"/>
        <v>19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32</v>
      </c>
      <c r="C70" s="1">
        <v>0</v>
      </c>
      <c r="D70" s="27">
        <f t="shared" si="64"/>
        <v>82</v>
      </c>
      <c r="E70" s="1">
        <f t="shared" si="6"/>
        <v>82</v>
      </c>
      <c r="F70" s="1">
        <f t="shared" si="7"/>
        <v>32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26</v>
      </c>
      <c r="C71" s="1">
        <v>0</v>
      </c>
      <c r="D71" s="27">
        <f t="shared" si="64"/>
        <v>56</v>
      </c>
      <c r="E71" s="1">
        <f t="shared" si="6"/>
        <v>56</v>
      </c>
      <c r="F71" s="1">
        <f t="shared" si="7"/>
        <v>26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5</v>
      </c>
      <c r="C72" s="3">
        <f t="shared" ref="C72" si="67">$L$3-D70</f>
        <v>118</v>
      </c>
      <c r="D72" s="27">
        <f t="shared" ref="D72" si="68">D71-B72+C72</f>
        <v>169</v>
      </c>
      <c r="E72" s="3">
        <f t="shared" ref="E72" si="69">IF(D72&gt;0,D71-B72+C72,0)</f>
        <v>169</v>
      </c>
      <c r="F72" s="1">
        <f t="shared" ref="F72" si="70">IF(E70-B71-B72&gt;=0,B72,E71)</f>
        <v>5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15</v>
      </c>
      <c r="C73" s="1">
        <v>0</v>
      </c>
      <c r="D73" s="27">
        <f t="shared" ref="D73" si="71">D72-B73</f>
        <v>154</v>
      </c>
      <c r="E73" s="1">
        <f t="shared" ref="E73:E134" si="72">IF(D73&gt;0,D72-B73,0)</f>
        <v>154</v>
      </c>
      <c r="F73" s="1">
        <f t="shared" ref="F73:F134" si="73">IF(D73&gt;=0,B73,E72)</f>
        <v>15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16</v>
      </c>
      <c r="C74" s="1">
        <v>0</v>
      </c>
      <c r="D74" s="27">
        <f t="shared" si="64"/>
        <v>138</v>
      </c>
      <c r="E74" s="1">
        <f t="shared" si="72"/>
        <v>138</v>
      </c>
      <c r="F74" s="1">
        <f t="shared" si="73"/>
        <v>16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13</v>
      </c>
      <c r="C75" s="1">
        <v>0</v>
      </c>
      <c r="D75" s="27">
        <f t="shared" si="64"/>
        <v>125</v>
      </c>
      <c r="E75" s="1">
        <f t="shared" si="72"/>
        <v>125</v>
      </c>
      <c r="F75" s="1">
        <f t="shared" si="73"/>
        <v>13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26</v>
      </c>
      <c r="C76" s="1">
        <v>0</v>
      </c>
      <c r="D76" s="27">
        <f t="shared" si="64"/>
        <v>99</v>
      </c>
      <c r="E76" s="1">
        <f t="shared" si="72"/>
        <v>99</v>
      </c>
      <c r="F76" s="1">
        <f t="shared" si="73"/>
        <v>26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35</v>
      </c>
      <c r="C77" s="1">
        <v>0</v>
      </c>
      <c r="D77" s="27">
        <f t="shared" si="64"/>
        <v>64</v>
      </c>
      <c r="E77" s="1">
        <f t="shared" si="72"/>
        <v>64</v>
      </c>
      <c r="F77" s="1">
        <f t="shared" si="73"/>
        <v>35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21</v>
      </c>
      <c r="C78" s="1">
        <v>0</v>
      </c>
      <c r="D78" s="27">
        <f t="shared" si="64"/>
        <v>43</v>
      </c>
      <c r="E78" s="1">
        <f t="shared" si="72"/>
        <v>43</v>
      </c>
      <c r="F78" s="1">
        <f t="shared" si="73"/>
        <v>21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31</v>
      </c>
      <c r="C79" s="3">
        <f t="shared" ref="C79" si="76">$L$3-D77</f>
        <v>136</v>
      </c>
      <c r="D79" s="27">
        <f t="shared" ref="D79" si="77">D78-B79+C79</f>
        <v>148</v>
      </c>
      <c r="E79" s="3">
        <f t="shared" ref="E79" si="78">IF(D79&gt;0,D78-B79+C79,0)</f>
        <v>148</v>
      </c>
      <c r="F79" s="1">
        <f t="shared" ref="F79" si="79">IF(E77-B78-B79&gt;=0,B79,E78)</f>
        <v>31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28</v>
      </c>
      <c r="C80" s="1">
        <v>0</v>
      </c>
      <c r="D80" s="27">
        <f t="shared" ref="D80" si="80">D79-B80</f>
        <v>120</v>
      </c>
      <c r="E80" s="1">
        <f t="shared" ref="E80:E81" si="81">IF(D80&gt;0,D79-B80,0)</f>
        <v>120</v>
      </c>
      <c r="F80" s="1">
        <f t="shared" ref="F80" si="82">IF(D80&gt;=0,B80,E79)</f>
        <v>28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23</v>
      </c>
      <c r="C81" s="1">
        <v>0</v>
      </c>
      <c r="D81" s="27">
        <f t="shared" si="64"/>
        <v>97</v>
      </c>
      <c r="E81" s="1">
        <f t="shared" si="81"/>
        <v>97</v>
      </c>
      <c r="F81" s="1">
        <f t="shared" si="73"/>
        <v>23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15</v>
      </c>
      <c r="C82" s="1">
        <v>0</v>
      </c>
      <c r="D82" s="27">
        <f t="shared" si="64"/>
        <v>82</v>
      </c>
      <c r="E82" s="1">
        <f t="shared" si="72"/>
        <v>82</v>
      </c>
      <c r="F82" s="1">
        <f t="shared" si="73"/>
        <v>15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29</v>
      </c>
      <c r="C83" s="1">
        <v>0</v>
      </c>
      <c r="D83" s="27">
        <f t="shared" si="64"/>
        <v>53</v>
      </c>
      <c r="E83" s="1">
        <f t="shared" si="72"/>
        <v>53</v>
      </c>
      <c r="F83" s="1">
        <f t="shared" si="73"/>
        <v>29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24</v>
      </c>
      <c r="C84" s="1">
        <v>0</v>
      </c>
      <c r="D84" s="27">
        <f t="shared" si="64"/>
        <v>29</v>
      </c>
      <c r="E84" s="1">
        <f t="shared" si="72"/>
        <v>29</v>
      </c>
      <c r="F84" s="1">
        <f t="shared" si="73"/>
        <v>24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19</v>
      </c>
      <c r="C85" s="1">
        <v>0</v>
      </c>
      <c r="D85" s="27">
        <f t="shared" si="64"/>
        <v>10</v>
      </c>
      <c r="E85" s="1">
        <f t="shared" si="72"/>
        <v>10</v>
      </c>
      <c r="F85" s="1">
        <f t="shared" si="73"/>
        <v>19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21</v>
      </c>
      <c r="C86" s="3">
        <f t="shared" ref="C86" si="83">$L$3-D84</f>
        <v>171</v>
      </c>
      <c r="D86" s="27">
        <f t="shared" ref="D86" si="84">D85-B86+C86</f>
        <v>160</v>
      </c>
      <c r="E86" s="3">
        <f t="shared" ref="E86" si="85">IF(D86&gt;0,D85-B86+C86,0)</f>
        <v>160</v>
      </c>
      <c r="F86" s="1">
        <f t="shared" ref="F86" si="86">IF(E84-B85-B86&gt;=0,B86,E85)</f>
        <v>10</v>
      </c>
      <c r="G86" s="1">
        <f t="shared" si="65"/>
        <v>11</v>
      </c>
      <c r="H86" s="1">
        <f t="shared" si="66"/>
        <v>1</v>
      </c>
      <c r="I86" s="1">
        <f t="shared" si="75"/>
        <v>1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33</v>
      </c>
      <c r="C87" s="1">
        <v>0</v>
      </c>
      <c r="D87" s="27">
        <f t="shared" ref="D87" si="87">D86-B87</f>
        <v>127</v>
      </c>
      <c r="E87" s="1">
        <f t="shared" ref="E87:E88" si="88">IF(D87&gt;0,D86-B87,0)</f>
        <v>127</v>
      </c>
      <c r="F87" s="1">
        <f t="shared" ref="F87" si="89">IF(D87&gt;=0,B87,E86)</f>
        <v>33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21</v>
      </c>
      <c r="C88" s="1">
        <v>0</v>
      </c>
      <c r="D88" s="27">
        <f t="shared" si="64"/>
        <v>106</v>
      </c>
      <c r="E88" s="1">
        <f t="shared" si="88"/>
        <v>106</v>
      </c>
      <c r="F88" s="1">
        <f t="shared" si="73"/>
        <v>21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11</v>
      </c>
      <c r="C89" s="1">
        <v>0</v>
      </c>
      <c r="D89" s="27">
        <f t="shared" si="64"/>
        <v>95</v>
      </c>
      <c r="E89" s="1">
        <f t="shared" si="72"/>
        <v>95</v>
      </c>
      <c r="F89" s="1">
        <f t="shared" si="73"/>
        <v>11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9</v>
      </c>
      <c r="C90" s="1">
        <v>0</v>
      </c>
      <c r="D90" s="27">
        <f t="shared" si="64"/>
        <v>86</v>
      </c>
      <c r="E90" s="1">
        <f t="shared" si="72"/>
        <v>86</v>
      </c>
      <c r="F90" s="1">
        <f t="shared" si="73"/>
        <v>9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26</v>
      </c>
      <c r="C91" s="1">
        <v>0</v>
      </c>
      <c r="D91" s="27">
        <f t="shared" si="64"/>
        <v>60</v>
      </c>
      <c r="E91" s="1">
        <f t="shared" si="72"/>
        <v>60</v>
      </c>
      <c r="F91" s="1">
        <f t="shared" si="73"/>
        <v>26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22</v>
      </c>
      <c r="C92" s="1">
        <v>0</v>
      </c>
      <c r="D92" s="27">
        <f t="shared" si="64"/>
        <v>38</v>
      </c>
      <c r="E92" s="1">
        <f t="shared" si="72"/>
        <v>38</v>
      </c>
      <c r="F92" s="1">
        <f t="shared" si="73"/>
        <v>22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29</v>
      </c>
      <c r="C93" s="3">
        <f t="shared" ref="C93" si="91">$L$3-D91</f>
        <v>140</v>
      </c>
      <c r="D93" s="27">
        <f t="shared" ref="D93" si="92">D92-B93+C93</f>
        <v>149</v>
      </c>
      <c r="E93" s="3">
        <f t="shared" ref="E93" si="93">IF(D93&gt;0,D92-B93+C93,0)</f>
        <v>149</v>
      </c>
      <c r="F93" s="1">
        <f t="shared" ref="F93" si="94">IF(E91-B92-B93&gt;=0,B93,E92)</f>
        <v>29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9</v>
      </c>
      <c r="C94" s="1">
        <v>0</v>
      </c>
      <c r="D94" s="27">
        <f t="shared" ref="D94" si="95">D93-B94</f>
        <v>140</v>
      </c>
      <c r="E94" s="1">
        <f t="shared" ref="E94:E95" si="96">IF(D94&gt;0,D93-B94,0)</f>
        <v>140</v>
      </c>
      <c r="F94" s="1">
        <f t="shared" ref="F94" si="97">IF(D94&gt;=0,B94,E93)</f>
        <v>9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23</v>
      </c>
      <c r="C95" s="1">
        <v>0</v>
      </c>
      <c r="D95" s="27">
        <f t="shared" si="64"/>
        <v>117</v>
      </c>
      <c r="E95" s="1">
        <f t="shared" si="96"/>
        <v>117</v>
      </c>
      <c r="F95" s="1">
        <f t="shared" si="73"/>
        <v>23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14</v>
      </c>
      <c r="C96" s="1">
        <v>0</v>
      </c>
      <c r="D96" s="27">
        <f t="shared" si="64"/>
        <v>103</v>
      </c>
      <c r="E96" s="1">
        <f t="shared" si="72"/>
        <v>103</v>
      </c>
      <c r="F96" s="1">
        <f t="shared" si="73"/>
        <v>14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17</v>
      </c>
      <c r="C97" s="1">
        <v>0</v>
      </c>
      <c r="D97" s="27">
        <f t="shared" si="64"/>
        <v>86</v>
      </c>
      <c r="E97" s="1">
        <f t="shared" si="72"/>
        <v>86</v>
      </c>
      <c r="F97" s="1">
        <f t="shared" si="73"/>
        <v>17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31</v>
      </c>
      <c r="C98" s="1">
        <v>0</v>
      </c>
      <c r="D98" s="27">
        <f t="shared" si="64"/>
        <v>55</v>
      </c>
      <c r="E98" s="1">
        <f t="shared" si="72"/>
        <v>55</v>
      </c>
      <c r="F98" s="1">
        <f t="shared" si="73"/>
        <v>31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17</v>
      </c>
      <c r="C99" s="1">
        <v>0</v>
      </c>
      <c r="D99" s="27">
        <f t="shared" si="64"/>
        <v>38</v>
      </c>
      <c r="E99" s="1">
        <f t="shared" si="72"/>
        <v>38</v>
      </c>
      <c r="F99" s="1">
        <f t="shared" si="73"/>
        <v>17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16</v>
      </c>
      <c r="C100" s="3">
        <f t="shared" ref="C100" si="98">$L$3-D98</f>
        <v>145</v>
      </c>
      <c r="D100" s="27">
        <f t="shared" ref="D100" si="99">D99-B100+C100</f>
        <v>167</v>
      </c>
      <c r="E100" s="3">
        <f t="shared" ref="E100" si="100">IF(D100&gt;0,D99-B100+C100,0)</f>
        <v>167</v>
      </c>
      <c r="F100" s="1">
        <f t="shared" ref="F100" si="101">IF(E98-B99-B100&gt;=0,B100,E99)</f>
        <v>16</v>
      </c>
      <c r="G100" s="1">
        <f t="shared" si="65"/>
        <v>0</v>
      </c>
      <c r="H100" s="1">
        <f t="shared" si="66"/>
        <v>0</v>
      </c>
      <c r="I100" s="1">
        <f t="shared" si="90"/>
        <v>0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16</v>
      </c>
      <c r="C101" s="1">
        <v>0</v>
      </c>
      <c r="D101" s="27">
        <f t="shared" ref="D101" si="102">D100-B101</f>
        <v>151</v>
      </c>
      <c r="E101" s="1">
        <f t="shared" ref="E101:E102" si="103">IF(D101&gt;0,D100-B101,0)</f>
        <v>151</v>
      </c>
      <c r="F101" s="1">
        <f t="shared" ref="F101" si="104">IF(D101&gt;=0,B101,E100)</f>
        <v>16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12</v>
      </c>
      <c r="C102" s="1">
        <v>0</v>
      </c>
      <c r="D102" s="27">
        <f t="shared" si="64"/>
        <v>139</v>
      </c>
      <c r="E102" s="1">
        <f t="shared" si="103"/>
        <v>139</v>
      </c>
      <c r="F102" s="1">
        <f t="shared" si="73"/>
        <v>12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27</v>
      </c>
      <c r="C103" s="1">
        <v>0</v>
      </c>
      <c r="D103" s="27">
        <f t="shared" si="64"/>
        <v>112</v>
      </c>
      <c r="E103" s="1">
        <f t="shared" si="72"/>
        <v>112</v>
      </c>
      <c r="F103" s="1">
        <f t="shared" si="73"/>
        <v>27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21</v>
      </c>
      <c r="C104" s="1">
        <v>0</v>
      </c>
      <c r="D104" s="27">
        <f t="shared" si="64"/>
        <v>91</v>
      </c>
      <c r="E104" s="1">
        <f t="shared" si="72"/>
        <v>91</v>
      </c>
      <c r="F104" s="1">
        <f t="shared" si="73"/>
        <v>21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25</v>
      </c>
      <c r="C105" s="1">
        <v>0</v>
      </c>
      <c r="D105" s="27">
        <f t="shared" si="64"/>
        <v>66</v>
      </c>
      <c r="E105" s="1">
        <f t="shared" si="72"/>
        <v>66</v>
      </c>
      <c r="F105" s="1">
        <f t="shared" si="73"/>
        <v>25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28</v>
      </c>
      <c r="C106" s="1">
        <v>0</v>
      </c>
      <c r="D106" s="27">
        <f t="shared" si="64"/>
        <v>38</v>
      </c>
      <c r="E106" s="1">
        <f t="shared" si="72"/>
        <v>38</v>
      </c>
      <c r="F106" s="1">
        <f t="shared" si="73"/>
        <v>28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17</v>
      </c>
      <c r="C107" s="3">
        <f t="shared" ref="C107" si="106">$L$3-D105</f>
        <v>134</v>
      </c>
      <c r="D107" s="27">
        <f t="shared" ref="D107" si="107">D106-B107+C107</f>
        <v>155</v>
      </c>
      <c r="E107" s="3">
        <f t="shared" ref="E107" si="108">IF(D107&gt;0,D106-B107+C107,0)</f>
        <v>155</v>
      </c>
      <c r="F107" s="1">
        <f t="shared" ref="F107" si="109">IF(E105-B106-B107&gt;=0,B107,E106)</f>
        <v>17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19</v>
      </c>
      <c r="C108" s="1">
        <v>0</v>
      </c>
      <c r="D108" s="27">
        <f t="shared" ref="D108" si="110">D107-B108</f>
        <v>136</v>
      </c>
      <c r="E108" s="1">
        <f t="shared" ref="E108:E109" si="111">IF(D108&gt;0,D107-B108,0)</f>
        <v>136</v>
      </c>
      <c r="F108" s="1">
        <f t="shared" ref="F108" si="112">IF(D108&gt;=0,B108,E107)</f>
        <v>19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21</v>
      </c>
      <c r="C109" s="1">
        <v>0</v>
      </c>
      <c r="D109" s="27">
        <f t="shared" si="64"/>
        <v>115</v>
      </c>
      <c r="E109" s="1">
        <f t="shared" si="111"/>
        <v>115</v>
      </c>
      <c r="F109" s="1">
        <f t="shared" si="73"/>
        <v>21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14</v>
      </c>
      <c r="C110" s="1">
        <v>0</v>
      </c>
      <c r="D110" s="27">
        <f t="shared" si="64"/>
        <v>101</v>
      </c>
      <c r="E110" s="1">
        <f t="shared" si="72"/>
        <v>101</v>
      </c>
      <c r="F110" s="1">
        <f t="shared" si="73"/>
        <v>14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25</v>
      </c>
      <c r="C111" s="1">
        <v>0</v>
      </c>
      <c r="D111" s="27">
        <f t="shared" si="64"/>
        <v>76</v>
      </c>
      <c r="E111" s="1">
        <f t="shared" si="72"/>
        <v>76</v>
      </c>
      <c r="F111" s="1">
        <f t="shared" si="73"/>
        <v>25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14</v>
      </c>
      <c r="C112" s="1">
        <v>0</v>
      </c>
      <c r="D112" s="27">
        <f t="shared" si="64"/>
        <v>62</v>
      </c>
      <c r="E112" s="1">
        <f t="shared" si="72"/>
        <v>62</v>
      </c>
      <c r="F112" s="1">
        <f t="shared" si="73"/>
        <v>14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17</v>
      </c>
      <c r="C113" s="1">
        <v>0</v>
      </c>
      <c r="D113" s="27">
        <f t="shared" si="64"/>
        <v>45</v>
      </c>
      <c r="E113" s="1">
        <f t="shared" si="72"/>
        <v>45</v>
      </c>
      <c r="F113" s="1">
        <f t="shared" si="73"/>
        <v>17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14</v>
      </c>
      <c r="C114" s="3">
        <f t="shared" ref="C114" si="113">$L$3-D112</f>
        <v>138</v>
      </c>
      <c r="D114" s="27">
        <f t="shared" ref="D114" si="114">D113-B114+C114</f>
        <v>169</v>
      </c>
      <c r="E114" s="3">
        <f t="shared" ref="E114" si="115">IF(D114&gt;0,D113-B114+C114,0)</f>
        <v>169</v>
      </c>
      <c r="F114" s="1">
        <f t="shared" ref="F114" si="116">IF(E112-B113-B114&gt;=0,B114,E113)</f>
        <v>14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23</v>
      </c>
      <c r="C115" s="1">
        <v>0</v>
      </c>
      <c r="D115" s="27">
        <f t="shared" ref="D115" si="117">D114-B115</f>
        <v>146</v>
      </c>
      <c r="E115" s="1">
        <f t="shared" ref="E115:E116" si="118">IF(D115&gt;0,D114-B115,0)</f>
        <v>146</v>
      </c>
      <c r="F115" s="1">
        <f t="shared" ref="F115" si="119">IF(D115&gt;=0,B115,E114)</f>
        <v>23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21</v>
      </c>
      <c r="C116" s="1">
        <v>0</v>
      </c>
      <c r="D116" s="27">
        <f t="shared" si="64"/>
        <v>125</v>
      </c>
      <c r="E116" s="1">
        <f t="shared" si="118"/>
        <v>125</v>
      </c>
      <c r="F116" s="1">
        <f t="shared" si="73"/>
        <v>21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14</v>
      </c>
      <c r="C117" s="1">
        <v>0</v>
      </c>
      <c r="D117" s="27">
        <f t="shared" si="64"/>
        <v>111</v>
      </c>
      <c r="E117" s="1">
        <f t="shared" si="72"/>
        <v>111</v>
      </c>
      <c r="F117" s="1">
        <f t="shared" si="73"/>
        <v>14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23</v>
      </c>
      <c r="C118" s="1">
        <v>0</v>
      </c>
      <c r="D118" s="27">
        <f t="shared" si="64"/>
        <v>88</v>
      </c>
      <c r="E118" s="1">
        <f t="shared" si="72"/>
        <v>88</v>
      </c>
      <c r="F118" s="1">
        <f t="shared" si="73"/>
        <v>23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13</v>
      </c>
      <c r="C119" s="1">
        <v>0</v>
      </c>
      <c r="D119" s="27">
        <f t="shared" si="64"/>
        <v>75</v>
      </c>
      <c r="E119" s="1">
        <f t="shared" si="72"/>
        <v>75</v>
      </c>
      <c r="F119" s="1">
        <f t="shared" si="73"/>
        <v>13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15</v>
      </c>
      <c r="C120" s="1">
        <v>0</v>
      </c>
      <c r="D120" s="27">
        <f t="shared" si="64"/>
        <v>60</v>
      </c>
      <c r="E120" s="1">
        <f t="shared" si="72"/>
        <v>60</v>
      </c>
      <c r="F120" s="1">
        <f t="shared" si="73"/>
        <v>15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15</v>
      </c>
      <c r="C121" s="3">
        <f t="shared" ref="C121" si="121">$L$3-D119</f>
        <v>125</v>
      </c>
      <c r="D121" s="27">
        <f t="shared" ref="D121" si="122">D120-B121+C121</f>
        <v>170</v>
      </c>
      <c r="E121" s="3">
        <f t="shared" ref="E121" si="123">IF(D121&gt;0,D120-B121+C121,0)</f>
        <v>170</v>
      </c>
      <c r="F121" s="1">
        <f t="shared" ref="F121" si="124">IF(E119-B120-B121&gt;=0,B121,E120)</f>
        <v>15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9</v>
      </c>
      <c r="C122" s="1">
        <v>0</v>
      </c>
      <c r="D122" s="27">
        <f t="shared" ref="D122" si="125">D121-B122</f>
        <v>161</v>
      </c>
      <c r="E122" s="1">
        <f t="shared" ref="E122:E123" si="126">IF(D122&gt;0,D121-B122,0)</f>
        <v>161</v>
      </c>
      <c r="F122" s="1">
        <f t="shared" ref="F122" si="127">IF(D122&gt;=0,B122,E121)</f>
        <v>9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17</v>
      </c>
      <c r="C123" s="1">
        <v>0</v>
      </c>
      <c r="D123" s="27">
        <f t="shared" si="64"/>
        <v>144</v>
      </c>
      <c r="E123" s="1">
        <f t="shared" si="126"/>
        <v>144</v>
      </c>
      <c r="F123" s="1">
        <f t="shared" si="73"/>
        <v>17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24</v>
      </c>
      <c r="C124" s="1">
        <v>0</v>
      </c>
      <c r="D124" s="27">
        <f t="shared" si="64"/>
        <v>120</v>
      </c>
      <c r="E124" s="1">
        <f t="shared" si="72"/>
        <v>120</v>
      </c>
      <c r="F124" s="1">
        <f t="shared" si="73"/>
        <v>24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17</v>
      </c>
      <c r="C125" s="1">
        <v>0</v>
      </c>
      <c r="D125" s="27">
        <f t="shared" si="64"/>
        <v>103</v>
      </c>
      <c r="E125" s="1">
        <f t="shared" si="72"/>
        <v>103</v>
      </c>
      <c r="F125" s="1">
        <f t="shared" si="73"/>
        <v>17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21</v>
      </c>
      <c r="C126" s="1">
        <v>0</v>
      </c>
      <c r="D126" s="27">
        <f t="shared" si="64"/>
        <v>82</v>
      </c>
      <c r="E126" s="1">
        <f t="shared" si="72"/>
        <v>82</v>
      </c>
      <c r="F126" s="1">
        <f t="shared" si="73"/>
        <v>21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27</v>
      </c>
      <c r="C127" s="1">
        <v>0</v>
      </c>
      <c r="D127" s="27">
        <f t="shared" si="64"/>
        <v>55</v>
      </c>
      <c r="E127" s="1">
        <f t="shared" si="72"/>
        <v>55</v>
      </c>
      <c r="F127" s="1">
        <f t="shared" si="73"/>
        <v>27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12</v>
      </c>
      <c r="C128" s="3">
        <f t="shared" ref="C128" si="129">$L$3-D126</f>
        <v>118</v>
      </c>
      <c r="D128" s="27">
        <f t="shared" ref="D128" si="130">D127-B128+C128</f>
        <v>161</v>
      </c>
      <c r="E128" s="3">
        <f t="shared" ref="E128" si="131">IF(D128&gt;0,D127-B128+C128,0)</f>
        <v>161</v>
      </c>
      <c r="F128" s="1">
        <f t="shared" ref="F128" si="132">IF(E126-B127-B128&gt;=0,B128,E127)</f>
        <v>12</v>
      </c>
      <c r="G128" s="1">
        <f t="shared" si="65"/>
        <v>0</v>
      </c>
      <c r="H128" s="1">
        <f t="shared" si="66"/>
        <v>0</v>
      </c>
      <c r="I128" s="1">
        <f t="shared" si="128"/>
        <v>0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15</v>
      </c>
      <c r="C129" s="1">
        <v>0</v>
      </c>
      <c r="D129" s="27">
        <f t="shared" ref="D129" si="133">D128-B129</f>
        <v>146</v>
      </c>
      <c r="E129" s="1">
        <f t="shared" ref="E129:E130" si="134">IF(D129&gt;0,D128-B129,0)</f>
        <v>146</v>
      </c>
      <c r="F129" s="1">
        <f t="shared" ref="F129" si="135">IF(D129&gt;=0,B129,E128)</f>
        <v>15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27</v>
      </c>
      <c r="C130" s="1">
        <v>0</v>
      </c>
      <c r="D130" s="27">
        <f t="shared" si="64"/>
        <v>119</v>
      </c>
      <c r="E130" s="1">
        <f t="shared" si="134"/>
        <v>119</v>
      </c>
      <c r="F130" s="1">
        <f t="shared" si="73"/>
        <v>27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21</v>
      </c>
      <c r="C131" s="1">
        <v>0</v>
      </c>
      <c r="D131" s="27">
        <f t="shared" si="64"/>
        <v>98</v>
      </c>
      <c r="E131" s="1">
        <f t="shared" si="72"/>
        <v>98</v>
      </c>
      <c r="F131" s="1">
        <f t="shared" si="73"/>
        <v>21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17</v>
      </c>
      <c r="C132" s="1">
        <v>0</v>
      </c>
      <c r="D132" s="27">
        <f t="shared" ref="D132:D195" si="136">D131-B132</f>
        <v>81</v>
      </c>
      <c r="E132" s="1">
        <f t="shared" si="72"/>
        <v>81</v>
      </c>
      <c r="F132" s="1">
        <f t="shared" si="73"/>
        <v>17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24</v>
      </c>
      <c r="C133" s="1">
        <v>0</v>
      </c>
      <c r="D133" s="27">
        <f t="shared" si="136"/>
        <v>57</v>
      </c>
      <c r="E133" s="1">
        <f t="shared" si="72"/>
        <v>57</v>
      </c>
      <c r="F133" s="1">
        <f t="shared" si="73"/>
        <v>24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15</v>
      </c>
      <c r="C134" s="1">
        <v>0</v>
      </c>
      <c r="D134" s="27">
        <f t="shared" si="136"/>
        <v>42</v>
      </c>
      <c r="E134" s="1">
        <f t="shared" si="72"/>
        <v>42</v>
      </c>
      <c r="F134" s="1">
        <f t="shared" si="73"/>
        <v>15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21</v>
      </c>
      <c r="C135" s="3">
        <f t="shared" ref="C135" si="139">$L$3-D133</f>
        <v>143</v>
      </c>
      <c r="D135" s="27">
        <f t="shared" ref="D135" si="140">D134-B135+C135</f>
        <v>164</v>
      </c>
      <c r="E135" s="3">
        <f t="shared" ref="E135" si="141">IF(D135&gt;0,D134-B135+C135,0)</f>
        <v>164</v>
      </c>
      <c r="F135" s="1">
        <f t="shared" ref="F135" si="142">IF(E133-B134-B135&gt;=0,B135,E134)</f>
        <v>21</v>
      </c>
      <c r="G135" s="1">
        <f t="shared" si="137"/>
        <v>0</v>
      </c>
      <c r="H135" s="1">
        <f t="shared" si="138"/>
        <v>0</v>
      </c>
      <c r="I135" s="1">
        <f t="shared" si="128"/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16</v>
      </c>
      <c r="C136" s="1">
        <v>0</v>
      </c>
      <c r="D136" s="27">
        <f t="shared" ref="D136" si="143">D135-B136</f>
        <v>148</v>
      </c>
      <c r="E136" s="1">
        <f t="shared" ref="E136:E197" si="144">IF(D136&gt;0,D135-B136,0)</f>
        <v>148</v>
      </c>
      <c r="F136" s="1">
        <f t="shared" ref="F136:F197" si="145">IF(D136&gt;=0,B136,E135)</f>
        <v>16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19</v>
      </c>
      <c r="C137" s="1">
        <v>0</v>
      </c>
      <c r="D137" s="27">
        <f t="shared" si="136"/>
        <v>129</v>
      </c>
      <c r="E137" s="1">
        <f t="shared" si="144"/>
        <v>129</v>
      </c>
      <c r="F137" s="1">
        <f t="shared" si="145"/>
        <v>19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14</v>
      </c>
      <c r="C138" s="1">
        <v>0</v>
      </c>
      <c r="D138" s="27">
        <f t="shared" si="136"/>
        <v>115</v>
      </c>
      <c r="E138" s="1">
        <f t="shared" si="144"/>
        <v>115</v>
      </c>
      <c r="F138" s="1">
        <f t="shared" si="145"/>
        <v>14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23</v>
      </c>
      <c r="C139" s="1">
        <v>0</v>
      </c>
      <c r="D139" s="27">
        <f t="shared" si="136"/>
        <v>92</v>
      </c>
      <c r="E139" s="1">
        <f t="shared" si="144"/>
        <v>92</v>
      </c>
      <c r="F139" s="1">
        <f t="shared" si="145"/>
        <v>23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16</v>
      </c>
      <c r="C140" s="1">
        <v>0</v>
      </c>
      <c r="D140" s="27">
        <f t="shared" si="136"/>
        <v>76</v>
      </c>
      <c r="E140" s="1">
        <f t="shared" si="144"/>
        <v>76</v>
      </c>
      <c r="F140" s="1">
        <f t="shared" si="145"/>
        <v>16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17</v>
      </c>
      <c r="C141" s="1">
        <v>0</v>
      </c>
      <c r="D141" s="27">
        <f t="shared" si="136"/>
        <v>59</v>
      </c>
      <c r="E141" s="1">
        <f t="shared" si="144"/>
        <v>59</v>
      </c>
      <c r="F141" s="1">
        <f t="shared" si="145"/>
        <v>17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32</v>
      </c>
      <c r="C142" s="3">
        <f t="shared" ref="C142" si="147">$L$3-D140</f>
        <v>124</v>
      </c>
      <c r="D142" s="27">
        <f t="shared" ref="D142" si="148">D141-B142+C142</f>
        <v>151</v>
      </c>
      <c r="E142" s="3">
        <f t="shared" ref="E142" si="149">IF(D142&gt;0,D141-B142+C142,0)</f>
        <v>151</v>
      </c>
      <c r="F142" s="1">
        <f t="shared" ref="F142" si="150">IF(E140-B141-B142&gt;=0,B142,E141)</f>
        <v>32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27</v>
      </c>
      <c r="C143" s="1">
        <v>0</v>
      </c>
      <c r="D143" s="27">
        <f t="shared" ref="D143" si="151">D142-B143</f>
        <v>124</v>
      </c>
      <c r="E143" s="1">
        <f t="shared" ref="E143:E144" si="152">IF(D143&gt;0,D142-B143,0)</f>
        <v>124</v>
      </c>
      <c r="F143" s="1">
        <f t="shared" ref="F143" si="153">IF(D143&gt;=0,B143,E142)</f>
        <v>27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25</v>
      </c>
      <c r="C144" s="1">
        <v>0</v>
      </c>
      <c r="D144" s="27">
        <f t="shared" si="136"/>
        <v>99</v>
      </c>
      <c r="E144" s="1">
        <f t="shared" si="152"/>
        <v>99</v>
      </c>
      <c r="F144" s="1">
        <f t="shared" si="145"/>
        <v>25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33</v>
      </c>
      <c r="C145" s="1">
        <v>0</v>
      </c>
      <c r="D145" s="27">
        <f t="shared" si="136"/>
        <v>66</v>
      </c>
      <c r="E145" s="1">
        <f t="shared" si="144"/>
        <v>66</v>
      </c>
      <c r="F145" s="1">
        <f t="shared" si="145"/>
        <v>33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25</v>
      </c>
      <c r="C146" s="1">
        <v>0</v>
      </c>
      <c r="D146" s="27">
        <f t="shared" si="136"/>
        <v>41</v>
      </c>
      <c r="E146" s="1">
        <f t="shared" si="144"/>
        <v>41</v>
      </c>
      <c r="F146" s="1">
        <f t="shared" si="145"/>
        <v>25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34</v>
      </c>
      <c r="C147" s="1">
        <v>0</v>
      </c>
      <c r="D147" s="27">
        <f t="shared" si="136"/>
        <v>7</v>
      </c>
      <c r="E147" s="1">
        <f t="shared" si="144"/>
        <v>7</v>
      </c>
      <c r="F147" s="1">
        <f t="shared" si="145"/>
        <v>34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25</v>
      </c>
      <c r="C148" s="1">
        <v>0</v>
      </c>
      <c r="D148" s="27">
        <f t="shared" si="136"/>
        <v>-18</v>
      </c>
      <c r="E148" s="1">
        <f t="shared" si="144"/>
        <v>0</v>
      </c>
      <c r="F148" s="1">
        <f t="shared" si="145"/>
        <v>7</v>
      </c>
      <c r="G148" s="1">
        <f t="shared" si="137"/>
        <v>18</v>
      </c>
      <c r="H148" s="1">
        <f t="shared" si="138"/>
        <v>1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19</v>
      </c>
      <c r="C149" s="3">
        <f t="shared" ref="C149" si="155">$L$3-D147</f>
        <v>193</v>
      </c>
      <c r="D149" s="27">
        <f t="shared" ref="D149" si="156">D148-B149+C149</f>
        <v>156</v>
      </c>
      <c r="E149" s="3">
        <f t="shared" ref="E149" si="157">IF(D149&gt;0,D148-B149+C149,0)</f>
        <v>156</v>
      </c>
      <c r="F149" s="1">
        <f t="shared" ref="F149" si="158">IF(E147-B148-B149&gt;=0,B149,E148)</f>
        <v>0</v>
      </c>
      <c r="G149" s="1">
        <f t="shared" si="137"/>
        <v>19</v>
      </c>
      <c r="H149" s="1">
        <f t="shared" si="138"/>
        <v>1</v>
      </c>
      <c r="I149" s="1">
        <f t="shared" si="154"/>
        <v>1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22</v>
      </c>
      <c r="C150" s="1">
        <v>0</v>
      </c>
      <c r="D150" s="27">
        <f t="shared" ref="D150" si="159">D149-B150</f>
        <v>134</v>
      </c>
      <c r="E150" s="1">
        <f t="shared" ref="E150:E151" si="160">IF(D150&gt;0,D149-B150,0)</f>
        <v>134</v>
      </c>
      <c r="F150" s="1">
        <f t="shared" ref="F150" si="161">IF(D150&gt;=0,B150,E149)</f>
        <v>22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13</v>
      </c>
      <c r="C151" s="1">
        <v>0</v>
      </c>
      <c r="D151" s="27">
        <f t="shared" si="136"/>
        <v>121</v>
      </c>
      <c r="E151" s="1">
        <f t="shared" si="160"/>
        <v>121</v>
      </c>
      <c r="F151" s="1">
        <f t="shared" si="145"/>
        <v>13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35</v>
      </c>
      <c r="C152" s="1">
        <v>0</v>
      </c>
      <c r="D152" s="27">
        <f t="shared" si="136"/>
        <v>86</v>
      </c>
      <c r="E152" s="1">
        <f t="shared" si="144"/>
        <v>86</v>
      </c>
      <c r="F152" s="1">
        <f t="shared" si="145"/>
        <v>35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16</v>
      </c>
      <c r="C153" s="1">
        <v>0</v>
      </c>
      <c r="D153" s="27">
        <f t="shared" si="136"/>
        <v>70</v>
      </c>
      <c r="E153" s="1">
        <f t="shared" si="144"/>
        <v>70</v>
      </c>
      <c r="F153" s="1">
        <f t="shared" si="145"/>
        <v>16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30</v>
      </c>
      <c r="C154" s="1">
        <v>0</v>
      </c>
      <c r="D154" s="27">
        <f t="shared" si="136"/>
        <v>40</v>
      </c>
      <c r="E154" s="1">
        <f t="shared" si="144"/>
        <v>40</v>
      </c>
      <c r="F154" s="1">
        <f t="shared" si="145"/>
        <v>30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20</v>
      </c>
      <c r="C155" s="1">
        <v>0</v>
      </c>
      <c r="D155" s="27">
        <f t="shared" si="136"/>
        <v>20</v>
      </c>
      <c r="E155" s="1">
        <f t="shared" si="144"/>
        <v>20</v>
      </c>
      <c r="F155" s="1">
        <f t="shared" si="145"/>
        <v>20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15</v>
      </c>
      <c r="C156" s="3">
        <f t="shared" ref="C156" si="162">$L$3-D154</f>
        <v>160</v>
      </c>
      <c r="D156" s="27">
        <f t="shared" ref="D156" si="163">D155-B156+C156</f>
        <v>165</v>
      </c>
      <c r="E156" s="3">
        <f t="shared" ref="E156" si="164">IF(D156&gt;0,D155-B156+C156,0)</f>
        <v>165</v>
      </c>
      <c r="F156" s="1">
        <f t="shared" ref="F156" si="165">IF(E154-B155-B156&gt;=0,B156,E155)</f>
        <v>15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27</v>
      </c>
      <c r="C157" s="1">
        <v>0</v>
      </c>
      <c r="D157" s="27">
        <f t="shared" ref="D157" si="167">D156-B157</f>
        <v>138</v>
      </c>
      <c r="E157" s="1">
        <f t="shared" ref="E157:E158" si="168">IF(D157&gt;0,D156-B157,0)</f>
        <v>138</v>
      </c>
      <c r="F157" s="1">
        <f t="shared" ref="F157" si="169">IF(D157&gt;=0,B157,E156)</f>
        <v>27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25</v>
      </c>
      <c r="C158" s="1">
        <v>0</v>
      </c>
      <c r="D158" s="27">
        <f t="shared" si="136"/>
        <v>113</v>
      </c>
      <c r="E158" s="1">
        <f t="shared" si="168"/>
        <v>113</v>
      </c>
      <c r="F158" s="1">
        <f t="shared" si="145"/>
        <v>25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22</v>
      </c>
      <c r="C159" s="1">
        <v>0</v>
      </c>
      <c r="D159" s="27">
        <f t="shared" si="136"/>
        <v>91</v>
      </c>
      <c r="E159" s="1">
        <f t="shared" si="144"/>
        <v>91</v>
      </c>
      <c r="F159" s="1">
        <f t="shared" si="145"/>
        <v>22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26</v>
      </c>
      <c r="C160" s="1">
        <v>0</v>
      </c>
      <c r="D160" s="27">
        <f t="shared" si="136"/>
        <v>65</v>
      </c>
      <c r="E160" s="1">
        <f t="shared" si="144"/>
        <v>65</v>
      </c>
      <c r="F160" s="1">
        <f t="shared" si="145"/>
        <v>26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23</v>
      </c>
      <c r="C161" s="1">
        <v>0</v>
      </c>
      <c r="D161" s="27">
        <f t="shared" si="136"/>
        <v>42</v>
      </c>
      <c r="E161" s="1">
        <f t="shared" si="144"/>
        <v>42</v>
      </c>
      <c r="F161" s="1">
        <f t="shared" si="145"/>
        <v>23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10</v>
      </c>
      <c r="C162" s="1">
        <v>0</v>
      </c>
      <c r="D162" s="27">
        <f t="shared" si="136"/>
        <v>32</v>
      </c>
      <c r="E162" s="1">
        <f t="shared" si="144"/>
        <v>32</v>
      </c>
      <c r="F162" s="1">
        <f t="shared" si="145"/>
        <v>10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18</v>
      </c>
      <c r="C163" s="3">
        <f t="shared" ref="C163" si="170">$L$3-D161</f>
        <v>158</v>
      </c>
      <c r="D163" s="27">
        <f t="shared" ref="D163" si="171">D162-B163+C163</f>
        <v>172</v>
      </c>
      <c r="E163" s="3">
        <f t="shared" ref="E163" si="172">IF(D163&gt;0,D162-B163+C163,0)</f>
        <v>172</v>
      </c>
      <c r="F163" s="1">
        <f t="shared" ref="F163" si="173">IF(E161-B162-B163&gt;=0,B163,E162)</f>
        <v>18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27</v>
      </c>
      <c r="C164" s="1">
        <v>0</v>
      </c>
      <c r="D164" s="27">
        <f t="shared" ref="D164" si="174">D163-B164</f>
        <v>145</v>
      </c>
      <c r="E164" s="1">
        <f t="shared" ref="E164:E165" si="175">IF(D164&gt;0,D163-B164,0)</f>
        <v>145</v>
      </c>
      <c r="F164" s="1">
        <f t="shared" ref="F164" si="176">IF(D164&gt;=0,B164,E163)</f>
        <v>27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11</v>
      </c>
      <c r="C165" s="1">
        <v>0</v>
      </c>
      <c r="D165" s="27">
        <f t="shared" si="136"/>
        <v>134</v>
      </c>
      <c r="E165" s="1">
        <f t="shared" si="175"/>
        <v>134</v>
      </c>
      <c r="F165" s="1">
        <f t="shared" si="145"/>
        <v>11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18</v>
      </c>
      <c r="C166" s="1">
        <v>0</v>
      </c>
      <c r="D166" s="27">
        <f t="shared" si="136"/>
        <v>116</v>
      </c>
      <c r="E166" s="1">
        <f t="shared" si="144"/>
        <v>116</v>
      </c>
      <c r="F166" s="1">
        <f t="shared" si="145"/>
        <v>18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18</v>
      </c>
      <c r="C167" s="1">
        <v>0</v>
      </c>
      <c r="D167" s="27">
        <f t="shared" si="136"/>
        <v>98</v>
      </c>
      <c r="E167" s="1">
        <f t="shared" si="144"/>
        <v>98</v>
      </c>
      <c r="F167" s="1">
        <f t="shared" si="145"/>
        <v>18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16</v>
      </c>
      <c r="C168" s="1">
        <v>0</v>
      </c>
      <c r="D168" s="27">
        <f t="shared" si="136"/>
        <v>82</v>
      </c>
      <c r="E168" s="1">
        <f t="shared" si="144"/>
        <v>82</v>
      </c>
      <c r="F168" s="1">
        <f t="shared" si="145"/>
        <v>16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16</v>
      </c>
      <c r="C169" s="1">
        <v>0</v>
      </c>
      <c r="D169" s="27">
        <f t="shared" si="136"/>
        <v>66</v>
      </c>
      <c r="E169" s="1">
        <f t="shared" si="144"/>
        <v>66</v>
      </c>
      <c r="F169" s="1">
        <f t="shared" si="145"/>
        <v>16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12</v>
      </c>
      <c r="C170" s="3">
        <f t="shared" ref="C170" si="178">$L$3-D168</f>
        <v>118</v>
      </c>
      <c r="D170" s="27">
        <f t="shared" ref="D170" si="179">D169-B170+C170</f>
        <v>172</v>
      </c>
      <c r="E170" s="3">
        <f t="shared" ref="E170" si="180">IF(D170&gt;0,D169-B170+C170,0)</f>
        <v>172</v>
      </c>
      <c r="F170" s="1">
        <f t="shared" ref="F170" si="181">IF(E168-B169-B170&gt;=0,B170,E169)</f>
        <v>12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33</v>
      </c>
      <c r="C171" s="1">
        <v>0</v>
      </c>
      <c r="D171" s="27">
        <f t="shared" ref="D171" si="182">D170-B171</f>
        <v>139</v>
      </c>
      <c r="E171" s="1">
        <f t="shared" ref="E171:E172" si="183">IF(D171&gt;0,D170-B171,0)</f>
        <v>139</v>
      </c>
      <c r="F171" s="1">
        <f t="shared" ref="F171" si="184">IF(D171&gt;=0,B171,E170)</f>
        <v>33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20</v>
      </c>
      <c r="C172" s="1">
        <v>0</v>
      </c>
      <c r="D172" s="27">
        <f t="shared" si="136"/>
        <v>119</v>
      </c>
      <c r="E172" s="1">
        <f t="shared" si="183"/>
        <v>119</v>
      </c>
      <c r="F172" s="1">
        <f t="shared" si="145"/>
        <v>20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22</v>
      </c>
      <c r="C173" s="1">
        <v>0</v>
      </c>
      <c r="D173" s="27">
        <f t="shared" si="136"/>
        <v>97</v>
      </c>
      <c r="E173" s="1">
        <f t="shared" si="144"/>
        <v>97</v>
      </c>
      <c r="F173" s="1">
        <f t="shared" si="145"/>
        <v>22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30</v>
      </c>
      <c r="C174" s="1">
        <v>0</v>
      </c>
      <c r="D174" s="27">
        <f t="shared" si="136"/>
        <v>67</v>
      </c>
      <c r="E174" s="1">
        <f t="shared" si="144"/>
        <v>67</v>
      </c>
      <c r="F174" s="1">
        <f t="shared" si="145"/>
        <v>30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33</v>
      </c>
      <c r="C175" s="1">
        <v>0</v>
      </c>
      <c r="D175" s="27">
        <f t="shared" si="136"/>
        <v>34</v>
      </c>
      <c r="E175" s="1">
        <f t="shared" si="144"/>
        <v>34</v>
      </c>
      <c r="F175" s="1">
        <f t="shared" si="145"/>
        <v>33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14</v>
      </c>
      <c r="C176" s="1">
        <v>0</v>
      </c>
      <c r="D176" s="27">
        <f t="shared" si="136"/>
        <v>20</v>
      </c>
      <c r="E176" s="1">
        <f t="shared" si="144"/>
        <v>20</v>
      </c>
      <c r="F176" s="1">
        <f t="shared" si="145"/>
        <v>14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20</v>
      </c>
      <c r="C177" s="3">
        <f t="shared" ref="C177" si="185">$L$3-D175</f>
        <v>166</v>
      </c>
      <c r="D177" s="27">
        <f t="shared" ref="D177" si="186">D176-B177+C177</f>
        <v>166</v>
      </c>
      <c r="E177" s="3">
        <f t="shared" ref="E177" si="187">IF(D177&gt;0,D176-B177+C177,0)</f>
        <v>166</v>
      </c>
      <c r="F177" s="1">
        <f t="shared" ref="F177" si="188">IF(E175-B176-B177&gt;=0,B177,E176)</f>
        <v>20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24</v>
      </c>
      <c r="C178" s="1">
        <v>0</v>
      </c>
      <c r="D178" s="27">
        <f t="shared" ref="D178" si="190">D177-B178</f>
        <v>142</v>
      </c>
      <c r="E178" s="1">
        <f t="shared" ref="E178:E179" si="191">IF(D178&gt;0,D177-B178,0)</f>
        <v>142</v>
      </c>
      <c r="F178" s="1">
        <f t="shared" ref="F178" si="192">IF(D178&gt;=0,B178,E177)</f>
        <v>24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18</v>
      </c>
      <c r="C179" s="1">
        <v>0</v>
      </c>
      <c r="D179" s="27">
        <f t="shared" si="136"/>
        <v>124</v>
      </c>
      <c r="E179" s="1">
        <f t="shared" si="191"/>
        <v>124</v>
      </c>
      <c r="F179" s="1">
        <f t="shared" si="145"/>
        <v>18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13</v>
      </c>
      <c r="C180" s="1">
        <v>0</v>
      </c>
      <c r="D180" s="27">
        <f t="shared" si="136"/>
        <v>111</v>
      </c>
      <c r="E180" s="1">
        <f t="shared" si="144"/>
        <v>111</v>
      </c>
      <c r="F180" s="1">
        <f t="shared" si="145"/>
        <v>13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44</v>
      </c>
      <c r="C181" s="1">
        <v>0</v>
      </c>
      <c r="D181" s="27">
        <f t="shared" si="136"/>
        <v>67</v>
      </c>
      <c r="E181" s="1">
        <f t="shared" si="144"/>
        <v>67</v>
      </c>
      <c r="F181" s="1">
        <f t="shared" si="145"/>
        <v>44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27</v>
      </c>
      <c r="C182" s="1">
        <v>0</v>
      </c>
      <c r="D182" s="27">
        <f t="shared" si="136"/>
        <v>40</v>
      </c>
      <c r="E182" s="1">
        <f t="shared" si="144"/>
        <v>40</v>
      </c>
      <c r="F182" s="1">
        <f t="shared" si="145"/>
        <v>27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22</v>
      </c>
      <c r="C183" s="1">
        <v>0</v>
      </c>
      <c r="D183" s="27">
        <f t="shared" si="136"/>
        <v>18</v>
      </c>
      <c r="E183" s="1">
        <f t="shared" si="144"/>
        <v>18</v>
      </c>
      <c r="F183" s="1">
        <f t="shared" si="145"/>
        <v>22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13</v>
      </c>
      <c r="C184" s="3">
        <f t="shared" ref="C184" si="193">$L$3-D182</f>
        <v>160</v>
      </c>
      <c r="D184" s="27">
        <f t="shared" ref="D184" si="194">D183-B184+C184</f>
        <v>165</v>
      </c>
      <c r="E184" s="3">
        <f t="shared" ref="E184" si="195">IF(D184&gt;0,D183-B184+C184,0)</f>
        <v>165</v>
      </c>
      <c r="F184" s="1">
        <f t="shared" ref="F184" si="196">IF(E182-B183-B184&gt;=0,B184,E183)</f>
        <v>13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22</v>
      </c>
      <c r="C185" s="1">
        <v>0</v>
      </c>
      <c r="D185" s="27">
        <f t="shared" ref="D185" si="197">D184-B185</f>
        <v>143</v>
      </c>
      <c r="E185" s="1">
        <f t="shared" ref="E185:E186" si="198">IF(D185&gt;0,D184-B185,0)</f>
        <v>143</v>
      </c>
      <c r="F185" s="1">
        <f t="shared" ref="F185" si="199">IF(D185&gt;=0,B185,E184)</f>
        <v>22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30</v>
      </c>
      <c r="C186" s="1">
        <v>0</v>
      </c>
      <c r="D186" s="27">
        <f t="shared" si="136"/>
        <v>113</v>
      </c>
      <c r="E186" s="1">
        <f t="shared" si="198"/>
        <v>113</v>
      </c>
      <c r="F186" s="1">
        <f t="shared" si="145"/>
        <v>30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19</v>
      </c>
      <c r="C187" s="1">
        <v>0</v>
      </c>
      <c r="D187" s="27">
        <f t="shared" si="136"/>
        <v>94</v>
      </c>
      <c r="E187" s="1">
        <f t="shared" si="144"/>
        <v>94</v>
      </c>
      <c r="F187" s="1">
        <f t="shared" si="145"/>
        <v>19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16</v>
      </c>
      <c r="C188" s="1">
        <v>0</v>
      </c>
      <c r="D188" s="27">
        <f t="shared" si="136"/>
        <v>78</v>
      </c>
      <c r="E188" s="1">
        <f t="shared" si="144"/>
        <v>78</v>
      </c>
      <c r="F188" s="1">
        <f t="shared" si="145"/>
        <v>16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9</v>
      </c>
      <c r="C189" s="1">
        <v>0</v>
      </c>
      <c r="D189" s="27">
        <f t="shared" si="136"/>
        <v>69</v>
      </c>
      <c r="E189" s="1">
        <f t="shared" si="144"/>
        <v>69</v>
      </c>
      <c r="F189" s="1">
        <f t="shared" si="145"/>
        <v>9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31</v>
      </c>
      <c r="C190" s="1">
        <v>0</v>
      </c>
      <c r="D190" s="27">
        <f t="shared" si="136"/>
        <v>38</v>
      </c>
      <c r="E190" s="1">
        <f t="shared" si="144"/>
        <v>38</v>
      </c>
      <c r="F190" s="1">
        <f t="shared" si="145"/>
        <v>31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4</v>
      </c>
      <c r="C191" s="3">
        <f t="shared" ref="C191" si="200">$L$3-D189</f>
        <v>131</v>
      </c>
      <c r="D191" s="27">
        <f t="shared" ref="D191" si="201">D190-B191+C191</f>
        <v>165</v>
      </c>
      <c r="E191" s="3">
        <f t="shared" ref="E191" si="202">IF(D191&gt;0,D190-B191+C191,0)</f>
        <v>165</v>
      </c>
      <c r="F191" s="1">
        <f t="shared" ref="F191" si="203">IF(E189-B190-B191&gt;=0,B191,E190)</f>
        <v>4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25</v>
      </c>
      <c r="C192" s="1">
        <v>0</v>
      </c>
      <c r="D192" s="27">
        <f t="shared" ref="D192" si="204">D191-B192</f>
        <v>140</v>
      </c>
      <c r="E192" s="1">
        <f t="shared" ref="E192:E193" si="205">IF(D192&gt;0,D191-B192,0)</f>
        <v>140</v>
      </c>
      <c r="F192" s="1">
        <f t="shared" ref="F192" si="206">IF(D192&gt;=0,B192,E191)</f>
        <v>25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20</v>
      </c>
      <c r="C193" s="1">
        <v>0</v>
      </c>
      <c r="D193" s="27">
        <f t="shared" si="136"/>
        <v>120</v>
      </c>
      <c r="E193" s="1">
        <f t="shared" si="205"/>
        <v>120</v>
      </c>
      <c r="F193" s="1">
        <f t="shared" si="145"/>
        <v>20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26</v>
      </c>
      <c r="C194" s="1">
        <v>0</v>
      </c>
      <c r="D194" s="27">
        <f t="shared" si="136"/>
        <v>94</v>
      </c>
      <c r="E194" s="1">
        <f t="shared" si="144"/>
        <v>94</v>
      </c>
      <c r="F194" s="1">
        <f t="shared" si="145"/>
        <v>26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15</v>
      </c>
      <c r="C195" s="1">
        <v>0</v>
      </c>
      <c r="D195" s="27">
        <f t="shared" si="136"/>
        <v>79</v>
      </c>
      <c r="E195" s="1">
        <f t="shared" si="144"/>
        <v>79</v>
      </c>
      <c r="F195" s="1">
        <f t="shared" si="145"/>
        <v>15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19</v>
      </c>
      <c r="C196" s="1">
        <v>0</v>
      </c>
      <c r="D196" s="27">
        <f t="shared" ref="D196:D246" si="207">D195-B196</f>
        <v>60</v>
      </c>
      <c r="E196" s="1">
        <f t="shared" si="144"/>
        <v>60</v>
      </c>
      <c r="F196" s="1">
        <f t="shared" si="145"/>
        <v>19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25</v>
      </c>
      <c r="C197" s="1">
        <v>0</v>
      </c>
      <c r="D197" s="27">
        <f t="shared" si="207"/>
        <v>35</v>
      </c>
      <c r="E197" s="1">
        <f t="shared" si="144"/>
        <v>35</v>
      </c>
      <c r="F197" s="1">
        <f t="shared" si="145"/>
        <v>25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20</v>
      </c>
      <c r="C198" s="3">
        <f t="shared" ref="C198" si="210">$L$3-D196</f>
        <v>140</v>
      </c>
      <c r="D198" s="27">
        <f t="shared" ref="D198" si="211">D197-B198+C198</f>
        <v>155</v>
      </c>
      <c r="E198" s="3">
        <f t="shared" ref="E198" si="212">IF(D198&gt;0,D197-B198+C198,0)</f>
        <v>155</v>
      </c>
      <c r="F198" s="1">
        <f t="shared" ref="F198" si="213">IF(E196-B197-B198&gt;=0,B198,E197)</f>
        <v>20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12</v>
      </c>
      <c r="C199" s="1">
        <v>0</v>
      </c>
      <c r="D199" s="27">
        <f t="shared" ref="D199" si="214">D198-B199</f>
        <v>143</v>
      </c>
      <c r="E199" s="1">
        <f t="shared" ref="E199:E246" si="215">IF(D199&gt;0,D198-B199,0)</f>
        <v>143</v>
      </c>
      <c r="F199" s="1">
        <f t="shared" ref="F199:F246" si="216">IF(D199&gt;=0,B199,E198)</f>
        <v>12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8</v>
      </c>
      <c r="C200" s="1">
        <v>0</v>
      </c>
      <c r="D200" s="27">
        <f t="shared" si="207"/>
        <v>135</v>
      </c>
      <c r="E200" s="1">
        <f t="shared" si="215"/>
        <v>135</v>
      </c>
      <c r="F200" s="1">
        <f t="shared" si="216"/>
        <v>8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18</v>
      </c>
      <c r="C201" s="1">
        <v>0</v>
      </c>
      <c r="D201" s="27">
        <f t="shared" si="207"/>
        <v>117</v>
      </c>
      <c r="E201" s="1">
        <f t="shared" si="215"/>
        <v>117</v>
      </c>
      <c r="F201" s="1">
        <f t="shared" si="216"/>
        <v>18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30</v>
      </c>
      <c r="C202" s="1">
        <v>0</v>
      </c>
      <c r="D202" s="27">
        <f t="shared" si="207"/>
        <v>87</v>
      </c>
      <c r="E202" s="1">
        <f t="shared" si="215"/>
        <v>87</v>
      </c>
      <c r="F202" s="1">
        <f t="shared" si="216"/>
        <v>30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7</v>
      </c>
      <c r="C203" s="1">
        <v>0</v>
      </c>
      <c r="D203" s="27">
        <f t="shared" si="207"/>
        <v>80</v>
      </c>
      <c r="E203" s="1">
        <f t="shared" si="215"/>
        <v>80</v>
      </c>
      <c r="F203" s="1">
        <f t="shared" si="216"/>
        <v>7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19</v>
      </c>
      <c r="C204" s="1">
        <v>0</v>
      </c>
      <c r="D204" s="27">
        <f t="shared" si="207"/>
        <v>61</v>
      </c>
      <c r="E204" s="1">
        <f t="shared" si="215"/>
        <v>61</v>
      </c>
      <c r="F204" s="1">
        <f t="shared" si="216"/>
        <v>19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16</v>
      </c>
      <c r="C205" s="3">
        <f t="shared" ref="C205" si="217">$L$3-D203</f>
        <v>120</v>
      </c>
      <c r="D205" s="27">
        <f t="shared" ref="D205" si="218">D204-B205+C205</f>
        <v>165</v>
      </c>
      <c r="E205" s="3">
        <f t="shared" ref="E205" si="219">IF(D205&gt;0,D204-B205+C205,0)</f>
        <v>165</v>
      </c>
      <c r="F205" s="1">
        <f t="shared" ref="F205" si="220">IF(E203-B204-B205&gt;=0,B205,E204)</f>
        <v>16</v>
      </c>
      <c r="G205" s="1">
        <f t="shared" si="208"/>
        <v>0</v>
      </c>
      <c r="H205" s="1">
        <f t="shared" si="209"/>
        <v>0</v>
      </c>
      <c r="I205" s="1">
        <f t="shared" si="189"/>
        <v>0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13</v>
      </c>
      <c r="C206" s="1">
        <v>0</v>
      </c>
      <c r="D206" s="27">
        <f t="shared" ref="D206" si="221">D205-B206</f>
        <v>152</v>
      </c>
      <c r="E206" s="1">
        <f t="shared" ref="E206:E207" si="222">IF(D206&gt;0,D205-B206,0)</f>
        <v>152</v>
      </c>
      <c r="F206" s="1">
        <f t="shared" ref="F206" si="223">IF(D206&gt;=0,B206,E205)</f>
        <v>13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22</v>
      </c>
      <c r="C207" s="1">
        <v>0</v>
      </c>
      <c r="D207" s="27">
        <f t="shared" si="207"/>
        <v>130</v>
      </c>
      <c r="E207" s="1">
        <f t="shared" si="222"/>
        <v>130</v>
      </c>
      <c r="F207" s="1">
        <f t="shared" si="216"/>
        <v>22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19</v>
      </c>
      <c r="C208" s="1">
        <v>0</v>
      </c>
      <c r="D208" s="27">
        <f t="shared" si="207"/>
        <v>111</v>
      </c>
      <c r="E208" s="1">
        <f t="shared" si="215"/>
        <v>111</v>
      </c>
      <c r="F208" s="1">
        <f t="shared" si="216"/>
        <v>19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27</v>
      </c>
      <c r="C209" s="1">
        <v>0</v>
      </c>
      <c r="D209" s="27">
        <f t="shared" si="207"/>
        <v>84</v>
      </c>
      <c r="E209" s="1">
        <f t="shared" si="215"/>
        <v>84</v>
      </c>
      <c r="F209" s="1">
        <f t="shared" si="216"/>
        <v>27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11</v>
      </c>
      <c r="C210" s="1">
        <v>0</v>
      </c>
      <c r="D210" s="27">
        <f t="shared" si="207"/>
        <v>73</v>
      </c>
      <c r="E210" s="1">
        <f t="shared" si="215"/>
        <v>73</v>
      </c>
      <c r="F210" s="1">
        <f t="shared" si="216"/>
        <v>11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22</v>
      </c>
      <c r="C211" s="1">
        <v>0</v>
      </c>
      <c r="D211" s="27">
        <f t="shared" si="207"/>
        <v>51</v>
      </c>
      <c r="E211" s="1">
        <f t="shared" si="215"/>
        <v>51</v>
      </c>
      <c r="F211" s="1">
        <f t="shared" si="216"/>
        <v>22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20</v>
      </c>
      <c r="C212" s="3">
        <f t="shared" ref="C212" si="224">$L$3-D210</f>
        <v>127</v>
      </c>
      <c r="D212" s="27">
        <f t="shared" ref="D212" si="225">D211-B212+C212</f>
        <v>158</v>
      </c>
      <c r="E212" s="3">
        <f t="shared" ref="E212" si="226">IF(D212&gt;0,D211-B212+C212,0)</f>
        <v>158</v>
      </c>
      <c r="F212" s="1">
        <f t="shared" ref="F212" si="227">IF(E210-B211-B212&gt;=0,B212,E211)</f>
        <v>20</v>
      </c>
      <c r="G212" s="1">
        <f t="shared" si="208"/>
        <v>0</v>
      </c>
      <c r="H212" s="1">
        <f t="shared" si="209"/>
        <v>0</v>
      </c>
      <c r="I212" s="1">
        <f t="shared" si="189"/>
        <v>0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10</v>
      </c>
      <c r="C213" s="1">
        <v>0</v>
      </c>
      <c r="D213" s="27">
        <f t="shared" ref="D213" si="228">D212-B213</f>
        <v>148</v>
      </c>
      <c r="E213" s="1">
        <f t="shared" ref="E213:E214" si="229">IF(D213&gt;0,D212-B213,0)</f>
        <v>148</v>
      </c>
      <c r="F213" s="1">
        <f t="shared" ref="F213" si="230">IF(D213&gt;=0,B213,E212)</f>
        <v>10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20</v>
      </c>
      <c r="C214" s="1">
        <v>0</v>
      </c>
      <c r="D214" s="27">
        <f t="shared" si="207"/>
        <v>128</v>
      </c>
      <c r="E214" s="1">
        <f t="shared" si="229"/>
        <v>128</v>
      </c>
      <c r="F214" s="1">
        <f t="shared" si="216"/>
        <v>20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15</v>
      </c>
      <c r="C215" s="1">
        <v>0</v>
      </c>
      <c r="D215" s="27">
        <f t="shared" si="207"/>
        <v>113</v>
      </c>
      <c r="E215" s="1">
        <f t="shared" si="215"/>
        <v>113</v>
      </c>
      <c r="F215" s="1">
        <f t="shared" si="216"/>
        <v>15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24</v>
      </c>
      <c r="C216" s="1">
        <v>0</v>
      </c>
      <c r="D216" s="27">
        <f t="shared" si="207"/>
        <v>89</v>
      </c>
      <c r="E216" s="1">
        <f t="shared" si="215"/>
        <v>89</v>
      </c>
      <c r="F216" s="1">
        <f t="shared" si="216"/>
        <v>24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32</v>
      </c>
      <c r="C217" s="1">
        <v>0</v>
      </c>
      <c r="D217" s="27">
        <f t="shared" si="207"/>
        <v>57</v>
      </c>
      <c r="E217" s="1">
        <f t="shared" si="215"/>
        <v>57</v>
      </c>
      <c r="F217" s="1">
        <f t="shared" si="216"/>
        <v>32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31</v>
      </c>
      <c r="C218" s="1">
        <v>0</v>
      </c>
      <c r="D218" s="27">
        <f t="shared" si="207"/>
        <v>26</v>
      </c>
      <c r="E218" s="1">
        <f t="shared" si="215"/>
        <v>26</v>
      </c>
      <c r="F218" s="1">
        <f t="shared" si="216"/>
        <v>31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26</v>
      </c>
      <c r="C219" s="3">
        <f t="shared" ref="C219" si="231">$L$3-D217</f>
        <v>143</v>
      </c>
      <c r="D219" s="27">
        <f t="shared" ref="D219" si="232">D218-B219+C219</f>
        <v>143</v>
      </c>
      <c r="E219" s="3">
        <f t="shared" ref="E219" si="233">IF(D219&gt;0,D218-B219+C219,0)</f>
        <v>143</v>
      </c>
      <c r="F219" s="1">
        <f t="shared" ref="F219" si="234">IF(E217-B218-B219&gt;=0,B219,E218)</f>
        <v>26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10</v>
      </c>
      <c r="C220" s="1">
        <v>0</v>
      </c>
      <c r="D220" s="27">
        <f t="shared" ref="D220" si="235">D219-B220</f>
        <v>133</v>
      </c>
      <c r="E220" s="1">
        <f t="shared" ref="E220:E221" si="236">IF(D220&gt;0,D219-B220,0)</f>
        <v>133</v>
      </c>
      <c r="F220" s="1">
        <f t="shared" ref="F220" si="237">IF(D220&gt;=0,B220,E219)</f>
        <v>10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21</v>
      </c>
      <c r="C221" s="1">
        <v>0</v>
      </c>
      <c r="D221" s="27">
        <f t="shared" si="207"/>
        <v>112</v>
      </c>
      <c r="E221" s="1">
        <f t="shared" si="236"/>
        <v>112</v>
      </c>
      <c r="F221" s="1">
        <f t="shared" si="216"/>
        <v>21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16</v>
      </c>
      <c r="C222" s="1">
        <v>0</v>
      </c>
      <c r="D222" s="27">
        <f t="shared" si="207"/>
        <v>96</v>
      </c>
      <c r="E222" s="1">
        <f t="shared" si="215"/>
        <v>96</v>
      </c>
      <c r="F222" s="1">
        <f t="shared" si="216"/>
        <v>16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21</v>
      </c>
      <c r="C223" s="1">
        <v>0</v>
      </c>
      <c r="D223" s="27">
        <f t="shared" si="207"/>
        <v>75</v>
      </c>
      <c r="E223" s="1">
        <f t="shared" si="215"/>
        <v>75</v>
      </c>
      <c r="F223" s="1">
        <f t="shared" si="216"/>
        <v>21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36</v>
      </c>
      <c r="C224" s="1">
        <v>0</v>
      </c>
      <c r="D224" s="27">
        <f t="shared" si="207"/>
        <v>39</v>
      </c>
      <c r="E224" s="1">
        <f t="shared" si="215"/>
        <v>39</v>
      </c>
      <c r="F224" s="1">
        <f t="shared" si="216"/>
        <v>36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16</v>
      </c>
      <c r="C225" s="1">
        <v>0</v>
      </c>
      <c r="D225" s="27">
        <f t="shared" si="207"/>
        <v>23</v>
      </c>
      <c r="E225" s="1">
        <f t="shared" si="215"/>
        <v>23</v>
      </c>
      <c r="F225" s="1">
        <f t="shared" si="216"/>
        <v>16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14</v>
      </c>
      <c r="C226" s="3">
        <f t="shared" ref="C226" si="238">$L$3-D224</f>
        <v>161</v>
      </c>
      <c r="D226" s="27">
        <f t="shared" ref="D226" si="239">D225-B226+C226</f>
        <v>170</v>
      </c>
      <c r="E226" s="3">
        <f t="shared" ref="E226" si="240">IF(D226&gt;0,D225-B226+C226,0)</f>
        <v>170</v>
      </c>
      <c r="F226" s="1">
        <f t="shared" ref="F226" si="241">IF(E224-B225-B226&gt;=0,B226,E225)</f>
        <v>14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16</v>
      </c>
      <c r="C227" s="1">
        <v>0</v>
      </c>
      <c r="D227" s="27">
        <f t="shared" ref="D227" si="242">D226-B227</f>
        <v>154</v>
      </c>
      <c r="E227" s="1">
        <f t="shared" ref="E227:E228" si="243">IF(D227&gt;0,D226-B227,0)</f>
        <v>154</v>
      </c>
      <c r="F227" s="1">
        <f t="shared" ref="F227" si="244">IF(D227&gt;=0,B227,E226)</f>
        <v>16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20</v>
      </c>
      <c r="C228" s="1">
        <v>0</v>
      </c>
      <c r="D228" s="27">
        <f t="shared" si="207"/>
        <v>134</v>
      </c>
      <c r="E228" s="1">
        <f t="shared" si="243"/>
        <v>134</v>
      </c>
      <c r="F228" s="1">
        <f t="shared" si="216"/>
        <v>20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33</v>
      </c>
      <c r="C229" s="1">
        <v>0</v>
      </c>
      <c r="D229" s="27">
        <f t="shared" si="207"/>
        <v>101</v>
      </c>
      <c r="E229" s="1">
        <f t="shared" si="215"/>
        <v>101</v>
      </c>
      <c r="F229" s="1">
        <f t="shared" si="216"/>
        <v>33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2</v>
      </c>
      <c r="C230" s="1">
        <v>0</v>
      </c>
      <c r="D230" s="27">
        <f t="shared" si="207"/>
        <v>99</v>
      </c>
      <c r="E230" s="1">
        <f t="shared" si="215"/>
        <v>99</v>
      </c>
      <c r="F230" s="1">
        <f t="shared" si="216"/>
        <v>2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31</v>
      </c>
      <c r="C231" s="1">
        <v>0</v>
      </c>
      <c r="D231" s="27">
        <f t="shared" si="207"/>
        <v>68</v>
      </c>
      <c r="E231" s="1">
        <f t="shared" si="215"/>
        <v>68</v>
      </c>
      <c r="F231" s="1">
        <f t="shared" si="216"/>
        <v>31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22</v>
      </c>
      <c r="C232" s="1">
        <v>0</v>
      </c>
      <c r="D232" s="27">
        <f t="shared" si="207"/>
        <v>46</v>
      </c>
      <c r="E232" s="1">
        <f t="shared" si="215"/>
        <v>46</v>
      </c>
      <c r="F232" s="1">
        <f t="shared" si="216"/>
        <v>22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23</v>
      </c>
      <c r="C233" s="3">
        <f t="shared" ref="C233" si="245">$L$3-D231</f>
        <v>132</v>
      </c>
      <c r="D233" s="27">
        <f t="shared" ref="D233" si="246">D232-B233+C233</f>
        <v>155</v>
      </c>
      <c r="E233" s="3">
        <f t="shared" ref="E233" si="247">IF(D233&gt;0,D232-B233+C233,0)</f>
        <v>155</v>
      </c>
      <c r="F233" s="1">
        <f t="shared" ref="F233" si="248">IF(E231-B232-B233&gt;=0,B233,E232)</f>
        <v>23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17</v>
      </c>
      <c r="C234" s="1">
        <v>0</v>
      </c>
      <c r="D234" s="27">
        <f t="shared" ref="D234" si="249">D233-B234</f>
        <v>138</v>
      </c>
      <c r="E234" s="1">
        <f t="shared" ref="E234:E235" si="250">IF(D234&gt;0,D233-B234,0)</f>
        <v>138</v>
      </c>
      <c r="F234" s="1">
        <f t="shared" ref="F234" si="251">IF(D234&gt;=0,B234,E233)</f>
        <v>17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8</v>
      </c>
      <c r="C235" s="1">
        <v>0</v>
      </c>
      <c r="D235" s="27">
        <f t="shared" si="207"/>
        <v>130</v>
      </c>
      <c r="E235" s="1">
        <f t="shared" si="250"/>
        <v>130</v>
      </c>
      <c r="F235" s="1">
        <f t="shared" si="216"/>
        <v>8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12</v>
      </c>
      <c r="C236" s="1">
        <v>0</v>
      </c>
      <c r="D236" s="27">
        <f t="shared" si="207"/>
        <v>118</v>
      </c>
      <c r="E236" s="1">
        <f t="shared" si="215"/>
        <v>118</v>
      </c>
      <c r="F236" s="1">
        <f t="shared" si="216"/>
        <v>12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30</v>
      </c>
      <c r="C237" s="1">
        <v>0</v>
      </c>
      <c r="D237" s="27">
        <f t="shared" si="207"/>
        <v>88</v>
      </c>
      <c r="E237" s="1">
        <f t="shared" si="215"/>
        <v>88</v>
      </c>
      <c r="F237" s="1">
        <f t="shared" si="216"/>
        <v>30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22</v>
      </c>
      <c r="C238" s="1">
        <v>0</v>
      </c>
      <c r="D238" s="27">
        <f t="shared" si="207"/>
        <v>66</v>
      </c>
      <c r="E238" s="1">
        <f t="shared" si="215"/>
        <v>66</v>
      </c>
      <c r="F238" s="1">
        <f t="shared" si="216"/>
        <v>22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6</v>
      </c>
      <c r="C239" s="1">
        <v>0</v>
      </c>
      <c r="D239" s="27">
        <f t="shared" si="207"/>
        <v>60</v>
      </c>
      <c r="E239" s="1">
        <f t="shared" si="215"/>
        <v>60</v>
      </c>
      <c r="F239" s="1">
        <f t="shared" si="216"/>
        <v>6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34</v>
      </c>
      <c r="C240" s="3">
        <f t="shared" ref="C240" si="252">$L$3-D238</f>
        <v>134</v>
      </c>
      <c r="D240" s="27">
        <f t="shared" ref="D240" si="253">D239-B240+C240</f>
        <v>160</v>
      </c>
      <c r="E240" s="3">
        <f t="shared" ref="E240" si="254">IF(D240&gt;0,D239-B240+C240,0)</f>
        <v>160</v>
      </c>
      <c r="F240" s="1">
        <f t="shared" ref="F240" si="255">IF(E238-B239-B240&gt;=0,B240,E239)</f>
        <v>34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36</v>
      </c>
      <c r="C241" s="1">
        <v>0</v>
      </c>
      <c r="D241" s="27">
        <f t="shared" ref="D241" si="256">D240-B241</f>
        <v>124</v>
      </c>
      <c r="E241" s="1">
        <f t="shared" ref="E241:E242" si="257">IF(D241&gt;0,D240-B241,0)</f>
        <v>124</v>
      </c>
      <c r="F241" s="1">
        <f t="shared" ref="F241" si="258">IF(D241&gt;=0,B241,E240)</f>
        <v>36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18</v>
      </c>
      <c r="C242" s="1">
        <v>0</v>
      </c>
      <c r="D242" s="27">
        <f t="shared" si="207"/>
        <v>106</v>
      </c>
      <c r="E242" s="1">
        <f t="shared" si="257"/>
        <v>106</v>
      </c>
      <c r="F242" s="1">
        <f t="shared" si="216"/>
        <v>18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16</v>
      </c>
      <c r="C243" s="1">
        <v>0</v>
      </c>
      <c r="D243" s="27">
        <f t="shared" si="207"/>
        <v>90</v>
      </c>
      <c r="E243" s="1">
        <f t="shared" si="215"/>
        <v>90</v>
      </c>
      <c r="F243" s="1">
        <f t="shared" si="216"/>
        <v>16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11</v>
      </c>
      <c r="C244" s="1">
        <v>0</v>
      </c>
      <c r="D244" s="27">
        <f t="shared" si="207"/>
        <v>79</v>
      </c>
      <c r="E244" s="1">
        <f t="shared" si="215"/>
        <v>79</v>
      </c>
      <c r="F244" s="1">
        <f t="shared" si="216"/>
        <v>11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17</v>
      </c>
      <c r="C245" s="1">
        <v>0</v>
      </c>
      <c r="D245" s="27">
        <f t="shared" si="207"/>
        <v>62</v>
      </c>
      <c r="E245" s="1">
        <f t="shared" si="215"/>
        <v>62</v>
      </c>
      <c r="F245" s="1">
        <f t="shared" si="216"/>
        <v>17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26</v>
      </c>
      <c r="C246" s="1">
        <v>0</v>
      </c>
      <c r="D246" s="27">
        <f t="shared" si="207"/>
        <v>36</v>
      </c>
      <c r="E246" s="1">
        <f t="shared" si="215"/>
        <v>36</v>
      </c>
      <c r="F246" s="1">
        <f t="shared" si="216"/>
        <v>26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23</v>
      </c>
      <c r="C247" s="3">
        <f t="shared" ref="C247" si="261">$L$3-D245</f>
        <v>138</v>
      </c>
      <c r="D247" s="27">
        <f t="shared" ref="D247" si="262">D246-B247+C247</f>
        <v>151</v>
      </c>
      <c r="E247" s="3">
        <f t="shared" ref="E247" si="263">IF(D247&gt;0,D246-B247+C247,0)</f>
        <v>151</v>
      </c>
      <c r="F247" s="1">
        <f t="shared" ref="F247" si="264">IF(E245-B246-B247&gt;=0,B247,E246)</f>
        <v>23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A8D9-1923-4410-903C-CD3F5750F5FA}">
  <sheetPr codeName="工作表29"/>
  <dimension ref="A1:T247"/>
  <sheetViews>
    <sheetView workbookViewId="0">
      <selection activeCell="O3" sqref="O3"/>
    </sheetView>
  </sheetViews>
  <sheetFormatPr defaultRowHeight="16.149999999999999"/>
  <cols>
    <col min="5" max="5" width="10.46484375" bestFit="1" customWidth="1"/>
    <col min="11" max="11" width="16.46484375" bestFit="1" customWidth="1"/>
    <col min="12" max="12" width="11" bestFit="1" customWidth="1"/>
    <col min="14" max="14" width="17.1328125" bestFit="1" customWidth="1"/>
    <col min="15" max="16" width="13" bestFit="1" customWidth="1"/>
  </cols>
  <sheetData>
    <row r="1" spans="1:20" ht="31.15" thickBo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2"/>
      <c r="K1" s="12"/>
      <c r="L1" s="12"/>
      <c r="M1" s="12"/>
      <c r="N1" s="12"/>
      <c r="O1" s="44" t="s">
        <v>9</v>
      </c>
      <c r="P1" s="33" t="s">
        <v>10</v>
      </c>
      <c r="Q1" s="12"/>
      <c r="R1" s="12"/>
      <c r="S1" s="12"/>
      <c r="T1" s="12"/>
    </row>
    <row r="2" spans="1:20" ht="16.899999999999999" thickTop="1" thickBot="1">
      <c r="A2" s="2">
        <v>0</v>
      </c>
      <c r="B2" s="1"/>
      <c r="C2" s="2">
        <v>140</v>
      </c>
      <c r="D2" s="2">
        <v>140</v>
      </c>
      <c r="E2" s="2">
        <v>140</v>
      </c>
      <c r="F2" s="2"/>
      <c r="G2" s="2"/>
      <c r="H2" s="2"/>
      <c r="I2" s="2"/>
      <c r="J2" s="12"/>
      <c r="K2" s="58" t="s">
        <v>11</v>
      </c>
      <c r="L2" s="59"/>
      <c r="M2" s="12"/>
      <c r="N2" s="60" t="s">
        <v>12</v>
      </c>
      <c r="O2" s="61"/>
      <c r="P2" s="62"/>
      <c r="Q2" s="12"/>
      <c r="R2" s="12"/>
      <c r="S2" s="12"/>
      <c r="T2" s="12"/>
    </row>
    <row r="3" spans="1:20" ht="16.5" thickTop="1">
      <c r="A3" s="2">
        <v>1</v>
      </c>
      <c r="B3" s="1">
        <v>18</v>
      </c>
      <c r="C3" s="1">
        <v>0</v>
      </c>
      <c r="D3" s="27">
        <f>D2-B3</f>
        <v>122</v>
      </c>
      <c r="E3" s="1">
        <f>IF(D3&gt;0,D2-B3,0)</f>
        <v>122</v>
      </c>
      <c r="F3" s="1">
        <f>IF(D3&gt;=0,B3,E2)</f>
        <v>18</v>
      </c>
      <c r="G3" s="1">
        <f>B3-F3</f>
        <v>0</v>
      </c>
      <c r="H3" s="1">
        <f>IF(G3=0,0,1)</f>
        <v>0</v>
      </c>
      <c r="I3" s="1">
        <v>0</v>
      </c>
      <c r="J3" s="12"/>
      <c r="K3" s="4" t="s">
        <v>13</v>
      </c>
      <c r="L3" s="5">
        <f>(L8+L7)*L9+L14</f>
        <v>200</v>
      </c>
      <c r="M3" s="12"/>
      <c r="N3" s="20" t="s">
        <v>14</v>
      </c>
      <c r="O3" s="30">
        <f>AVERAGE(E3:E247)</f>
        <v>100.41224489795918</v>
      </c>
      <c r="P3" s="21">
        <f>L17/2+L14</f>
        <v>90</v>
      </c>
      <c r="Q3" s="31"/>
      <c r="R3" s="12"/>
      <c r="S3" s="12"/>
      <c r="T3" s="12"/>
    </row>
    <row r="4" spans="1:20">
      <c r="A4" s="2">
        <v>2</v>
      </c>
      <c r="B4" s="1">
        <v>29</v>
      </c>
      <c r="C4" s="1">
        <v>0</v>
      </c>
      <c r="D4" s="27">
        <f t="shared" ref="D4:D67" si="0">D3-B4</f>
        <v>93</v>
      </c>
      <c r="E4" s="1">
        <f>IF(D4&gt;0,D3-B4,0)</f>
        <v>93</v>
      </c>
      <c r="F4" s="1">
        <f t="shared" ref="F4:F8" si="1">IF(D4&gt;=0,B4,E3)</f>
        <v>29</v>
      </c>
      <c r="G4" s="1">
        <f t="shared" ref="G4:G67" si="2">B4-F4</f>
        <v>0</v>
      </c>
      <c r="H4" s="1">
        <f t="shared" ref="H4:H67" si="3">IF(G4=0,0,1)</f>
        <v>0</v>
      </c>
      <c r="I4" s="1">
        <v>0</v>
      </c>
      <c r="J4" s="12"/>
      <c r="K4" s="6" t="s">
        <v>15</v>
      </c>
      <c r="L4" s="7">
        <f>AVERAGE(B3:B247)</f>
        <v>19.861224489795919</v>
      </c>
      <c r="M4" s="12"/>
      <c r="N4" s="22" t="s">
        <v>16</v>
      </c>
      <c r="O4" s="41">
        <f>(L6/L8)*L13</f>
        <v>126000</v>
      </c>
      <c r="P4" s="40">
        <f>(L9*L6/L17)*L13</f>
        <v>126000</v>
      </c>
      <c r="Q4" s="32"/>
      <c r="R4" s="12"/>
      <c r="S4" s="12"/>
      <c r="T4" s="12"/>
    </row>
    <row r="5" spans="1:20">
      <c r="A5" s="2">
        <v>3</v>
      </c>
      <c r="B5" s="1">
        <v>23</v>
      </c>
      <c r="C5" s="1">
        <v>0</v>
      </c>
      <c r="D5" s="27">
        <f t="shared" si="0"/>
        <v>70</v>
      </c>
      <c r="E5" s="1">
        <f t="shared" ref="E5:E7" si="4">IF(D5&gt;0,D4-B5,0)</f>
        <v>70</v>
      </c>
      <c r="F5" s="1">
        <f t="shared" si="1"/>
        <v>23</v>
      </c>
      <c r="G5" s="1">
        <f t="shared" si="2"/>
        <v>0</v>
      </c>
      <c r="H5" s="1">
        <f t="shared" si="3"/>
        <v>0</v>
      </c>
      <c r="I5" s="1">
        <v>0</v>
      </c>
      <c r="J5" s="12"/>
      <c r="K5" s="6" t="s">
        <v>17</v>
      </c>
      <c r="L5" s="7">
        <f>STDEV(B3:B247)</f>
        <v>8.4060091778297767</v>
      </c>
      <c r="M5" s="29"/>
      <c r="N5" s="22" t="s">
        <v>18</v>
      </c>
      <c r="O5" s="41">
        <f>O3*L12*L11</f>
        <v>180742.04081632654</v>
      </c>
      <c r="P5" s="40">
        <f>P3*L12*L11</f>
        <v>162000</v>
      </c>
      <c r="Q5" s="12"/>
      <c r="R5" s="12"/>
      <c r="S5" s="12"/>
      <c r="T5" s="12"/>
    </row>
    <row r="6" spans="1:20">
      <c r="A6" s="2">
        <v>4</v>
      </c>
      <c r="B6" s="1">
        <v>22</v>
      </c>
      <c r="C6" s="1">
        <v>0</v>
      </c>
      <c r="D6" s="27">
        <f>D5-B6</f>
        <v>48</v>
      </c>
      <c r="E6" s="1">
        <f>IF(D6&gt;0,D5-B6,0)</f>
        <v>48</v>
      </c>
      <c r="F6" s="1">
        <f t="shared" si="1"/>
        <v>22</v>
      </c>
      <c r="G6" s="1">
        <f t="shared" si="2"/>
        <v>0</v>
      </c>
      <c r="H6" s="1">
        <f t="shared" si="3"/>
        <v>0</v>
      </c>
      <c r="I6" s="1">
        <v>0</v>
      </c>
      <c r="J6" s="12"/>
      <c r="K6" s="8" t="s">
        <v>19</v>
      </c>
      <c r="L6" s="9">
        <v>245</v>
      </c>
      <c r="M6" s="12"/>
      <c r="N6" s="24" t="s">
        <v>20</v>
      </c>
      <c r="O6" s="41">
        <f>SUM(G3:G247)*L15</f>
        <v>94800</v>
      </c>
      <c r="P6" s="40">
        <f>(L6/L8)*P11*L15</f>
        <v>114211.33040412486</v>
      </c>
      <c r="Q6" s="12"/>
      <c r="R6" s="12"/>
      <c r="S6" s="12"/>
      <c r="T6" s="12"/>
    </row>
    <row r="7" spans="1:20">
      <c r="A7" s="2">
        <v>5</v>
      </c>
      <c r="B7" s="1">
        <v>28</v>
      </c>
      <c r="C7" s="1">
        <v>0</v>
      </c>
      <c r="D7" s="27">
        <f t="shared" si="0"/>
        <v>20</v>
      </c>
      <c r="E7" s="1">
        <f t="shared" si="4"/>
        <v>20</v>
      </c>
      <c r="F7" s="1">
        <f t="shared" si="1"/>
        <v>28</v>
      </c>
      <c r="G7" s="1">
        <f t="shared" si="2"/>
        <v>0</v>
      </c>
      <c r="H7" s="1">
        <f t="shared" si="3"/>
        <v>0</v>
      </c>
      <c r="I7" s="1">
        <v>0</v>
      </c>
      <c r="J7" s="12"/>
      <c r="K7" s="10" t="s">
        <v>21</v>
      </c>
      <c r="L7" s="9">
        <v>2</v>
      </c>
      <c r="M7" s="12"/>
      <c r="N7" s="22" t="s">
        <v>22</v>
      </c>
      <c r="O7" s="41">
        <f>O4+O5+O6</f>
        <v>401542.04081632651</v>
      </c>
      <c r="P7" s="40">
        <f>SUM(P4:P6)</f>
        <v>402211.33040412486</v>
      </c>
      <c r="Q7" s="12"/>
      <c r="R7" s="12"/>
      <c r="S7" s="12"/>
      <c r="T7" s="12"/>
    </row>
    <row r="8" spans="1:20">
      <c r="A8" s="2">
        <v>6</v>
      </c>
      <c r="B8" s="1">
        <v>10</v>
      </c>
      <c r="C8" s="1">
        <v>0</v>
      </c>
      <c r="D8" s="27">
        <f t="shared" si="0"/>
        <v>10</v>
      </c>
      <c r="E8" s="1">
        <f>IF(D8&gt;0,D7-B8,0)</f>
        <v>10</v>
      </c>
      <c r="F8" s="1">
        <f t="shared" si="1"/>
        <v>10</v>
      </c>
      <c r="G8" s="1">
        <f t="shared" si="2"/>
        <v>0</v>
      </c>
      <c r="H8" s="1">
        <f t="shared" si="3"/>
        <v>0</v>
      </c>
      <c r="I8" s="1">
        <v>0</v>
      </c>
      <c r="J8" s="12"/>
      <c r="K8" s="10" t="s">
        <v>23</v>
      </c>
      <c r="L8" s="9">
        <v>7</v>
      </c>
      <c r="M8" s="12"/>
      <c r="N8" s="22" t="s">
        <v>24</v>
      </c>
      <c r="O8" s="12">
        <f>SUM(I3:I247)</f>
        <v>8</v>
      </c>
      <c r="P8" s="23">
        <f>(L6/L8)*(1-P9)</f>
        <v>7.0814933337275061</v>
      </c>
      <c r="Q8" s="12"/>
      <c r="R8" s="12"/>
      <c r="S8" s="12"/>
      <c r="T8" s="12"/>
    </row>
    <row r="9" spans="1:20">
      <c r="A9" s="2">
        <v>7</v>
      </c>
      <c r="B9" s="1">
        <v>18</v>
      </c>
      <c r="C9" s="3">
        <f>$L$3-D7</f>
        <v>180</v>
      </c>
      <c r="D9" s="27">
        <f>D8-B9+C9</f>
        <v>172</v>
      </c>
      <c r="E9" s="3">
        <f>IF(D9&gt;0,D8-B9+C9,0)</f>
        <v>172</v>
      </c>
      <c r="F9" s="1">
        <f>IF(E7-B8-B9&gt;=0,B9,E8)</f>
        <v>10</v>
      </c>
      <c r="G9" s="1">
        <f t="shared" si="2"/>
        <v>8</v>
      </c>
      <c r="H9" s="1">
        <f t="shared" si="3"/>
        <v>1</v>
      </c>
      <c r="I9" s="1">
        <f>IF(MOD(A9,7)=0,IF(SUM(H3:H9)=0,0,1),0)</f>
        <v>1</v>
      </c>
      <c r="J9" s="12"/>
      <c r="K9" s="10" t="s">
        <v>25</v>
      </c>
      <c r="L9" s="9">
        <v>20</v>
      </c>
      <c r="M9" s="12"/>
      <c r="N9" s="22" t="s">
        <v>26</v>
      </c>
      <c r="O9" s="36">
        <f>1-O8/(L6/L8)</f>
        <v>0.77142857142857146</v>
      </c>
      <c r="P9" s="38">
        <f>_xlfn.NORM.DIST(L3,$L$20,$L$21,1)</f>
        <v>0.79767161903635697</v>
      </c>
      <c r="Q9" s="31"/>
      <c r="R9" s="12"/>
      <c r="S9" s="29"/>
      <c r="T9" s="12"/>
    </row>
    <row r="10" spans="1:20">
      <c r="A10" s="2">
        <v>8</v>
      </c>
      <c r="B10" s="1">
        <v>2</v>
      </c>
      <c r="C10" s="1">
        <v>0</v>
      </c>
      <c r="D10" s="27">
        <f t="shared" ref="D10" si="5">D9-B10</f>
        <v>170</v>
      </c>
      <c r="E10" s="1">
        <f t="shared" ref="E10:E71" si="6">IF(D10&gt;0,D9-B10,0)</f>
        <v>170</v>
      </c>
      <c r="F10" s="1">
        <f t="shared" ref="F10:F71" si="7">IF(D10&gt;=0,B10,E9)</f>
        <v>2</v>
      </c>
      <c r="G10" s="1">
        <f t="shared" si="2"/>
        <v>0</v>
      </c>
      <c r="H10" s="1">
        <f t="shared" si="3"/>
        <v>0</v>
      </c>
      <c r="I10" s="1">
        <f t="shared" ref="I10:I73" si="8">IF(MOD(A10,7)=0,IF(SUM(H4:H10)=0,0,1),0)</f>
        <v>0</v>
      </c>
      <c r="J10" s="12"/>
      <c r="K10" s="10" t="s">
        <v>27</v>
      </c>
      <c r="L10" s="9">
        <v>8</v>
      </c>
      <c r="M10" s="12"/>
      <c r="N10" s="22" t="s">
        <v>28</v>
      </c>
      <c r="O10" s="36">
        <f>SUM(F3:F247)/SUM(B3:B247)</f>
        <v>0.9837648993012742</v>
      </c>
      <c r="P10" s="38">
        <f>1-P11/L17</f>
        <v>0.98057630435304</v>
      </c>
      <c r="Q10" s="12"/>
      <c r="R10" s="12"/>
      <c r="S10" s="12"/>
      <c r="T10" s="12"/>
    </row>
    <row r="11" spans="1:20" ht="16.5" thickBot="1">
      <c r="A11" s="2">
        <v>9</v>
      </c>
      <c r="B11" s="1">
        <v>11</v>
      </c>
      <c r="C11" s="1">
        <v>0</v>
      </c>
      <c r="D11" s="27">
        <f t="shared" si="0"/>
        <v>159</v>
      </c>
      <c r="E11" s="1">
        <f t="shared" si="6"/>
        <v>159</v>
      </c>
      <c r="F11" s="1">
        <f t="shared" si="7"/>
        <v>11</v>
      </c>
      <c r="G11" s="1">
        <f t="shared" si="2"/>
        <v>0</v>
      </c>
      <c r="H11" s="1">
        <f t="shared" si="3"/>
        <v>0</v>
      </c>
      <c r="I11" s="1">
        <f t="shared" si="8"/>
        <v>0</v>
      </c>
      <c r="J11" s="12"/>
      <c r="K11" s="10" t="s">
        <v>29</v>
      </c>
      <c r="L11" s="42">
        <v>7200</v>
      </c>
      <c r="M11" s="12"/>
      <c r="N11" s="25" t="s">
        <v>30</v>
      </c>
      <c r="O11" s="37">
        <f>(1-O10)*L17</f>
        <v>2.2729140978216122</v>
      </c>
      <c r="P11" s="39">
        <f>-L14*(1-_xlfn.NORM.DIST(L14/L21,0,1,1))+L21*_xlfn.NORM.DIST(L14/L21,0,1,0)</f>
        <v>2.7193173905744015</v>
      </c>
      <c r="Q11" s="12"/>
      <c r="R11" s="12"/>
      <c r="S11" s="12"/>
      <c r="T11" s="12"/>
    </row>
    <row r="12" spans="1:20" ht="16.5" thickBot="1">
      <c r="A12" s="2">
        <v>10</v>
      </c>
      <c r="B12" s="1">
        <v>32</v>
      </c>
      <c r="C12" s="1">
        <v>0</v>
      </c>
      <c r="D12" s="27">
        <f t="shared" si="0"/>
        <v>127</v>
      </c>
      <c r="E12" s="1">
        <f t="shared" si="6"/>
        <v>127</v>
      </c>
      <c r="F12" s="1">
        <f t="shared" si="7"/>
        <v>32</v>
      </c>
      <c r="G12" s="1">
        <f t="shared" si="2"/>
        <v>0</v>
      </c>
      <c r="H12" s="1">
        <f t="shared" si="3"/>
        <v>0</v>
      </c>
      <c r="I12" s="1">
        <f t="shared" si="8"/>
        <v>0</v>
      </c>
      <c r="J12" s="12"/>
      <c r="K12" s="10" t="s">
        <v>31</v>
      </c>
      <c r="L12" s="9">
        <v>0.25</v>
      </c>
      <c r="M12" s="12"/>
      <c r="N12" s="12"/>
      <c r="O12" s="12"/>
      <c r="P12" s="12"/>
      <c r="Q12" s="12"/>
      <c r="R12" s="12"/>
      <c r="S12" s="12"/>
      <c r="T12" s="12"/>
    </row>
    <row r="13" spans="1:20" ht="16.5" thickBot="1">
      <c r="A13" s="2">
        <v>11</v>
      </c>
      <c r="B13" s="1">
        <v>29</v>
      </c>
      <c r="C13" s="1">
        <v>0</v>
      </c>
      <c r="D13" s="27">
        <f t="shared" si="0"/>
        <v>98</v>
      </c>
      <c r="E13" s="1">
        <f t="shared" si="6"/>
        <v>98</v>
      </c>
      <c r="F13" s="1">
        <f t="shared" si="7"/>
        <v>29</v>
      </c>
      <c r="G13" s="1">
        <f t="shared" si="2"/>
        <v>0</v>
      </c>
      <c r="H13" s="1">
        <f t="shared" si="3"/>
        <v>0</v>
      </c>
      <c r="I13" s="1">
        <f t="shared" si="8"/>
        <v>0</v>
      </c>
      <c r="J13" s="12"/>
      <c r="K13" s="10" t="s">
        <v>32</v>
      </c>
      <c r="L13" s="42">
        <v>3600</v>
      </c>
      <c r="M13" s="12"/>
      <c r="N13" s="57" t="s">
        <v>33</v>
      </c>
      <c r="O13" s="57"/>
      <c r="P13" s="57"/>
      <c r="Q13" s="57"/>
      <c r="R13" s="57"/>
      <c r="S13" s="57"/>
      <c r="T13" s="57"/>
    </row>
    <row r="14" spans="1:20" ht="16.5" thickBot="1">
      <c r="A14" s="2">
        <v>12</v>
      </c>
      <c r="B14" s="1">
        <v>16</v>
      </c>
      <c r="C14" s="1">
        <v>0</v>
      </c>
      <c r="D14" s="27">
        <f t="shared" si="0"/>
        <v>82</v>
      </c>
      <c r="E14" s="1">
        <f t="shared" si="6"/>
        <v>82</v>
      </c>
      <c r="F14" s="1">
        <f t="shared" si="7"/>
        <v>16</v>
      </c>
      <c r="G14" s="1">
        <f t="shared" si="2"/>
        <v>0</v>
      </c>
      <c r="H14" s="1">
        <f t="shared" si="3"/>
        <v>0</v>
      </c>
      <c r="I14" s="1">
        <f t="shared" si="8"/>
        <v>0</v>
      </c>
      <c r="J14" s="12"/>
      <c r="K14" s="10" t="s">
        <v>34</v>
      </c>
      <c r="L14" s="9">
        <f>1*L9</f>
        <v>20</v>
      </c>
      <c r="M14" s="12"/>
      <c r="N14" s="26" t="s">
        <v>4</v>
      </c>
      <c r="O14" s="57" t="s">
        <v>35</v>
      </c>
      <c r="P14" s="57"/>
      <c r="Q14" s="57"/>
      <c r="R14" s="57"/>
      <c r="S14" s="57"/>
      <c r="T14" s="57"/>
    </row>
    <row r="15" spans="1:20" ht="16.5" thickBot="1">
      <c r="A15" s="2">
        <v>13</v>
      </c>
      <c r="B15" s="1">
        <v>38</v>
      </c>
      <c r="C15" s="1">
        <v>0</v>
      </c>
      <c r="D15" s="27">
        <f t="shared" si="0"/>
        <v>44</v>
      </c>
      <c r="E15" s="1">
        <f t="shared" si="6"/>
        <v>44</v>
      </c>
      <c r="F15" s="1">
        <f t="shared" si="7"/>
        <v>38</v>
      </c>
      <c r="G15" s="1">
        <f t="shared" si="2"/>
        <v>0</v>
      </c>
      <c r="H15" s="1">
        <f t="shared" si="3"/>
        <v>0</v>
      </c>
      <c r="I15" s="1">
        <f t="shared" si="8"/>
        <v>0</v>
      </c>
      <c r="J15" s="12"/>
      <c r="K15" s="11" t="s">
        <v>36</v>
      </c>
      <c r="L15" s="43">
        <v>1200</v>
      </c>
      <c r="M15" s="12"/>
      <c r="N15" s="26" t="s">
        <v>37</v>
      </c>
      <c r="O15" s="57" t="s">
        <v>38</v>
      </c>
      <c r="P15" s="57"/>
      <c r="Q15" s="57"/>
      <c r="R15" s="57"/>
      <c r="S15" s="57"/>
      <c r="T15" s="57"/>
    </row>
    <row r="16" spans="1:20" ht="16.899999999999999" thickTop="1" thickBot="1">
      <c r="A16" s="2">
        <v>14</v>
      </c>
      <c r="B16" s="1">
        <v>14</v>
      </c>
      <c r="C16" s="3">
        <f t="shared" ref="C16" si="9">$L$3-D14</f>
        <v>118</v>
      </c>
      <c r="D16" s="27">
        <f t="shared" ref="D16" si="10">D15-B16+C16</f>
        <v>148</v>
      </c>
      <c r="E16" s="3">
        <f t="shared" ref="E16" si="11">IF(D16&gt;0,D15-B16+C16,0)</f>
        <v>148</v>
      </c>
      <c r="F16" s="1">
        <f t="shared" ref="F16" si="12">IF(E14-B15-B16&gt;=0,B16,E15)</f>
        <v>14</v>
      </c>
      <c r="G16" s="1">
        <f t="shared" si="2"/>
        <v>0</v>
      </c>
      <c r="H16" s="1">
        <f t="shared" si="3"/>
        <v>0</v>
      </c>
      <c r="I16" s="1">
        <f t="shared" si="8"/>
        <v>0</v>
      </c>
      <c r="J16" s="12"/>
      <c r="K16" s="12"/>
      <c r="L16" s="12"/>
      <c r="M16" s="12"/>
      <c r="N16" s="26" t="s">
        <v>6</v>
      </c>
      <c r="O16" s="57" t="s">
        <v>39</v>
      </c>
      <c r="P16" s="57"/>
      <c r="Q16" s="57"/>
      <c r="R16" s="57"/>
      <c r="S16" s="57"/>
      <c r="T16" s="57"/>
    </row>
    <row r="17" spans="1:20" ht="16.899999999999999" thickTop="1" thickBot="1">
      <c r="A17" s="2">
        <v>15</v>
      </c>
      <c r="B17" s="1">
        <v>35</v>
      </c>
      <c r="C17" s="1">
        <v>0</v>
      </c>
      <c r="D17" s="27">
        <f t="shared" ref="D17" si="13">D16-B17</f>
        <v>113</v>
      </c>
      <c r="E17" s="1">
        <f t="shared" ref="E17:E18" si="14">IF(D17&gt;0,D16-B17,0)</f>
        <v>113</v>
      </c>
      <c r="F17" s="1">
        <f t="shared" ref="F17" si="15">IF(D17&gt;=0,B17,E16)</f>
        <v>35</v>
      </c>
      <c r="G17" s="1">
        <f t="shared" si="2"/>
        <v>0</v>
      </c>
      <c r="H17" s="1">
        <f t="shared" si="3"/>
        <v>0</v>
      </c>
      <c r="I17" s="1">
        <f t="shared" si="8"/>
        <v>0</v>
      </c>
      <c r="J17" s="12"/>
      <c r="K17" s="13" t="s">
        <v>40</v>
      </c>
      <c r="L17" s="28">
        <f>SQRT((2*L9*245*L13)/(L12*L11))</f>
        <v>140</v>
      </c>
      <c r="M17" s="12"/>
      <c r="N17" s="26" t="s">
        <v>41</v>
      </c>
      <c r="O17" s="57" t="s">
        <v>42</v>
      </c>
      <c r="P17" s="57"/>
      <c r="Q17" s="57"/>
      <c r="R17" s="57"/>
      <c r="S17" s="57"/>
      <c r="T17" s="57"/>
    </row>
    <row r="18" spans="1:20" ht="16.899999999999999" thickTop="1" thickBot="1">
      <c r="A18" s="2">
        <v>16</v>
      </c>
      <c r="B18" s="1">
        <v>24</v>
      </c>
      <c r="C18" s="1">
        <v>0</v>
      </c>
      <c r="D18" s="27">
        <f t="shared" si="0"/>
        <v>89</v>
      </c>
      <c r="E18" s="1">
        <f t="shared" si="14"/>
        <v>89</v>
      </c>
      <c r="F18" s="1">
        <f t="shared" si="7"/>
        <v>24</v>
      </c>
      <c r="G18" s="1">
        <f t="shared" si="2"/>
        <v>0</v>
      </c>
      <c r="H18" s="1">
        <f t="shared" si="3"/>
        <v>0</v>
      </c>
      <c r="I18" s="1">
        <f t="shared" si="8"/>
        <v>0</v>
      </c>
      <c r="J18" s="12"/>
      <c r="K18" s="1"/>
      <c r="L18" s="3"/>
      <c r="M18" s="12"/>
      <c r="N18" s="26" t="s">
        <v>43</v>
      </c>
      <c r="O18" s="57" t="s">
        <v>44</v>
      </c>
      <c r="P18" s="57"/>
      <c r="Q18" s="57"/>
      <c r="R18" s="57"/>
      <c r="S18" s="57"/>
      <c r="T18" s="57"/>
    </row>
    <row r="19" spans="1:20" ht="16.899999999999999" thickTop="1" thickBot="1">
      <c r="A19" s="2">
        <v>17</v>
      </c>
      <c r="B19" s="1">
        <v>24</v>
      </c>
      <c r="C19" s="1">
        <v>0</v>
      </c>
      <c r="D19" s="27">
        <f t="shared" si="0"/>
        <v>65</v>
      </c>
      <c r="E19" s="1">
        <f t="shared" si="6"/>
        <v>65</v>
      </c>
      <c r="F19" s="1">
        <f t="shared" si="7"/>
        <v>24</v>
      </c>
      <c r="G19" s="1">
        <f t="shared" si="2"/>
        <v>0</v>
      </c>
      <c r="H19" s="1">
        <f t="shared" si="3"/>
        <v>0</v>
      </c>
      <c r="I19" s="1">
        <f t="shared" si="8"/>
        <v>0</v>
      </c>
      <c r="J19" s="12"/>
      <c r="K19" s="55" t="s">
        <v>45</v>
      </c>
      <c r="L19" s="56"/>
      <c r="M19" s="12"/>
      <c r="N19" s="12"/>
      <c r="O19" s="12"/>
      <c r="P19" s="12"/>
      <c r="Q19" s="12"/>
      <c r="R19" s="12"/>
      <c r="S19" s="12"/>
      <c r="T19" s="12"/>
    </row>
    <row r="20" spans="1:20" ht="18" thickTop="1">
      <c r="A20" s="2">
        <v>18</v>
      </c>
      <c r="B20" s="1">
        <v>21</v>
      </c>
      <c r="C20" s="1">
        <v>0</v>
      </c>
      <c r="D20" s="27">
        <f t="shared" si="0"/>
        <v>44</v>
      </c>
      <c r="E20" s="1">
        <f t="shared" si="6"/>
        <v>44</v>
      </c>
      <c r="F20" s="1">
        <f t="shared" si="7"/>
        <v>21</v>
      </c>
      <c r="G20" s="1">
        <f t="shared" si="2"/>
        <v>0</v>
      </c>
      <c r="H20" s="1">
        <f t="shared" si="3"/>
        <v>0</v>
      </c>
      <c r="I20" s="1">
        <f t="shared" si="8"/>
        <v>0</v>
      </c>
      <c r="J20" s="12"/>
      <c r="K20" s="14" t="s">
        <v>46</v>
      </c>
      <c r="L20" s="15">
        <f>L9*(L7+L8)</f>
        <v>180</v>
      </c>
      <c r="M20" s="12"/>
      <c r="N20" s="12"/>
      <c r="O20" s="12"/>
      <c r="P20" s="12"/>
      <c r="Q20" s="12"/>
      <c r="R20" s="12"/>
      <c r="S20" s="12"/>
      <c r="T20" s="12"/>
    </row>
    <row r="21" spans="1:20" ht="18" thickBot="1">
      <c r="A21" s="2">
        <v>19</v>
      </c>
      <c r="B21" s="1">
        <v>23</v>
      </c>
      <c r="C21" s="1">
        <v>0</v>
      </c>
      <c r="D21" s="27">
        <f t="shared" si="0"/>
        <v>21</v>
      </c>
      <c r="E21" s="1">
        <f t="shared" si="6"/>
        <v>21</v>
      </c>
      <c r="F21" s="1">
        <f t="shared" si="7"/>
        <v>23</v>
      </c>
      <c r="G21" s="1">
        <f t="shared" si="2"/>
        <v>0</v>
      </c>
      <c r="H21" s="1">
        <f t="shared" si="3"/>
        <v>0</v>
      </c>
      <c r="I21" s="1">
        <f t="shared" si="8"/>
        <v>0</v>
      </c>
      <c r="J21" s="12"/>
      <c r="K21" s="16" t="s">
        <v>47</v>
      </c>
      <c r="L21" s="17">
        <f>SQRT(L7+L8)*L10</f>
        <v>24</v>
      </c>
      <c r="M21" s="12"/>
      <c r="N21" s="12"/>
      <c r="O21" s="12"/>
      <c r="P21" s="12"/>
      <c r="Q21" s="12"/>
      <c r="R21" s="12"/>
      <c r="S21" s="12"/>
      <c r="T21" s="12"/>
    </row>
    <row r="22" spans="1:20" ht="16.899999999999999" thickTop="1" thickBot="1">
      <c r="A22" s="2">
        <v>20</v>
      </c>
      <c r="B22" s="1">
        <v>16</v>
      </c>
      <c r="C22" s="1">
        <v>0</v>
      </c>
      <c r="D22" s="27">
        <f t="shared" si="0"/>
        <v>5</v>
      </c>
      <c r="E22" s="1">
        <f t="shared" si="6"/>
        <v>5</v>
      </c>
      <c r="F22" s="1">
        <f t="shared" si="7"/>
        <v>16</v>
      </c>
      <c r="G22" s="1">
        <f t="shared" si="2"/>
        <v>0</v>
      </c>
      <c r="H22" s="1">
        <f t="shared" si="3"/>
        <v>0</v>
      </c>
      <c r="I22" s="1">
        <f t="shared" si="8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6.899999999999999" thickTop="1" thickBot="1">
      <c r="A23" s="2">
        <v>21</v>
      </c>
      <c r="B23" s="1">
        <v>19</v>
      </c>
      <c r="C23" s="3">
        <f t="shared" ref="C23" si="16">$L$3-D21</f>
        <v>179</v>
      </c>
      <c r="D23" s="27">
        <f t="shared" ref="D23" si="17">D22-B23+C23</f>
        <v>165</v>
      </c>
      <c r="E23" s="3">
        <f t="shared" ref="E23" si="18">IF(D23&gt;0,D22-B23+C23,0)</f>
        <v>165</v>
      </c>
      <c r="F23" s="1">
        <f t="shared" ref="F23" si="19">IF(E21-B22-B23&gt;=0,B23,E22)</f>
        <v>5</v>
      </c>
      <c r="G23" s="1">
        <f t="shared" si="2"/>
        <v>14</v>
      </c>
      <c r="H23" s="1">
        <f t="shared" si="3"/>
        <v>1</v>
      </c>
      <c r="I23" s="1">
        <f t="shared" si="8"/>
        <v>1</v>
      </c>
      <c r="J23" s="12"/>
      <c r="K23" s="55" t="s">
        <v>48</v>
      </c>
      <c r="L23" s="56"/>
      <c r="M23" s="12"/>
      <c r="N23" s="12"/>
      <c r="O23" s="12"/>
      <c r="P23" s="12"/>
      <c r="Q23" s="12"/>
      <c r="R23" s="12"/>
      <c r="S23" s="12"/>
      <c r="T23" s="12"/>
    </row>
    <row r="24" spans="1:20" ht="18" thickTop="1">
      <c r="A24" s="2">
        <v>22</v>
      </c>
      <c r="B24" s="1">
        <v>16</v>
      </c>
      <c r="C24" s="1">
        <v>0</v>
      </c>
      <c r="D24" s="27">
        <f t="shared" ref="D24" si="20">D23-B24</f>
        <v>149</v>
      </c>
      <c r="E24" s="1">
        <f t="shared" ref="E24:E25" si="21">IF(D24&gt;0,D23-B24,0)</f>
        <v>149</v>
      </c>
      <c r="F24" s="1">
        <f t="shared" ref="F24" si="22">IF(D24&gt;=0,B24,E23)</f>
        <v>16</v>
      </c>
      <c r="G24" s="1">
        <f t="shared" si="2"/>
        <v>0</v>
      </c>
      <c r="H24" s="1">
        <f t="shared" si="3"/>
        <v>0</v>
      </c>
      <c r="I24" s="1">
        <f t="shared" si="8"/>
        <v>0</v>
      </c>
      <c r="J24" s="31"/>
      <c r="K24" s="14" t="s">
        <v>49</v>
      </c>
      <c r="L24" s="15">
        <f>L9*L7</f>
        <v>40</v>
      </c>
      <c r="M24" s="31"/>
      <c r="N24" s="12"/>
      <c r="O24" s="12"/>
      <c r="P24" s="12"/>
      <c r="Q24" s="12"/>
      <c r="R24" s="12"/>
      <c r="S24" s="12"/>
      <c r="T24" s="12"/>
    </row>
    <row r="25" spans="1:20" ht="17.649999999999999">
      <c r="A25" s="2">
        <v>23</v>
      </c>
      <c r="B25" s="1">
        <v>18</v>
      </c>
      <c r="C25" s="1">
        <v>0</v>
      </c>
      <c r="D25" s="27">
        <f t="shared" si="0"/>
        <v>131</v>
      </c>
      <c r="E25" s="1">
        <f t="shared" si="21"/>
        <v>131</v>
      </c>
      <c r="F25" s="1">
        <f t="shared" si="7"/>
        <v>18</v>
      </c>
      <c r="G25" s="1">
        <f t="shared" si="2"/>
        <v>0</v>
      </c>
      <c r="H25" s="1">
        <f t="shared" si="3"/>
        <v>0</v>
      </c>
      <c r="I25" s="1">
        <f t="shared" si="8"/>
        <v>0</v>
      </c>
      <c r="J25" s="31"/>
      <c r="K25" s="14" t="s">
        <v>50</v>
      </c>
      <c r="L25" s="35">
        <f>SQRT(L7)*L10</f>
        <v>11.313708498984761</v>
      </c>
      <c r="M25" s="31"/>
      <c r="N25" s="12"/>
      <c r="O25" s="12"/>
      <c r="P25" s="12"/>
      <c r="Q25" s="12"/>
      <c r="R25" s="12"/>
      <c r="S25" s="12"/>
      <c r="T25" s="12"/>
    </row>
    <row r="26" spans="1:20" ht="16.5" thickBot="1">
      <c r="A26" s="2">
        <v>24</v>
      </c>
      <c r="B26" s="1">
        <v>10</v>
      </c>
      <c r="C26" s="1">
        <v>0</v>
      </c>
      <c r="D26" s="27">
        <f t="shared" si="0"/>
        <v>121</v>
      </c>
      <c r="E26" s="1">
        <f t="shared" si="6"/>
        <v>121</v>
      </c>
      <c r="F26" s="1">
        <f t="shared" si="7"/>
        <v>10</v>
      </c>
      <c r="G26" s="1">
        <f t="shared" si="2"/>
        <v>0</v>
      </c>
      <c r="H26" s="1">
        <f t="shared" si="3"/>
        <v>0</v>
      </c>
      <c r="I26" s="1">
        <f t="shared" si="8"/>
        <v>0</v>
      </c>
      <c r="J26" s="31"/>
      <c r="K26" s="16" t="s">
        <v>51</v>
      </c>
      <c r="L26" s="17">
        <f>L14+L7*L9</f>
        <v>60</v>
      </c>
      <c r="M26" s="31"/>
      <c r="N26" s="12"/>
      <c r="O26" s="12"/>
      <c r="P26" s="12"/>
      <c r="Q26" s="12"/>
      <c r="R26" s="12"/>
      <c r="S26" s="12"/>
      <c r="T26" s="12"/>
    </row>
    <row r="27" spans="1:20" ht="16.5" thickTop="1">
      <c r="A27" s="2">
        <v>25</v>
      </c>
      <c r="B27" s="1">
        <v>30</v>
      </c>
      <c r="C27" s="1">
        <v>0</v>
      </c>
      <c r="D27" s="27">
        <f t="shared" si="0"/>
        <v>91</v>
      </c>
      <c r="E27" s="1">
        <f t="shared" si="6"/>
        <v>91</v>
      </c>
      <c r="F27" s="1">
        <f t="shared" si="7"/>
        <v>30</v>
      </c>
      <c r="G27" s="1">
        <f t="shared" si="2"/>
        <v>0</v>
      </c>
      <c r="H27" s="1">
        <f t="shared" si="3"/>
        <v>0</v>
      </c>
      <c r="I27" s="1">
        <f t="shared" si="8"/>
        <v>0</v>
      </c>
      <c r="J27" s="31"/>
      <c r="K27" s="31"/>
      <c r="L27" s="31"/>
      <c r="M27" s="31"/>
      <c r="N27" s="12"/>
      <c r="O27" s="12"/>
      <c r="P27" s="12"/>
      <c r="Q27" s="12"/>
      <c r="R27" s="12"/>
      <c r="S27" s="12"/>
      <c r="T27" s="12"/>
    </row>
    <row r="28" spans="1:20">
      <c r="A28" s="2">
        <v>26</v>
      </c>
      <c r="B28" s="1">
        <v>15</v>
      </c>
      <c r="C28" s="1">
        <v>0</v>
      </c>
      <c r="D28" s="27">
        <f t="shared" si="0"/>
        <v>76</v>
      </c>
      <c r="E28" s="1">
        <f t="shared" si="6"/>
        <v>76</v>
      </c>
      <c r="F28" s="1">
        <f t="shared" si="7"/>
        <v>15</v>
      </c>
      <c r="G28" s="1">
        <f t="shared" si="2"/>
        <v>0</v>
      </c>
      <c r="H28" s="1">
        <f t="shared" si="3"/>
        <v>0</v>
      </c>
      <c r="I28" s="1">
        <f t="shared" si="8"/>
        <v>0</v>
      </c>
      <c r="J28" s="31"/>
      <c r="K28" s="31"/>
      <c r="L28" s="31"/>
      <c r="M28" s="31"/>
      <c r="N28" s="12"/>
      <c r="O28" s="12"/>
      <c r="P28" s="12"/>
      <c r="Q28" s="12"/>
      <c r="R28" s="12"/>
      <c r="S28" s="12"/>
      <c r="T28" s="12"/>
    </row>
    <row r="29" spans="1:20">
      <c r="A29" s="2">
        <v>27</v>
      </c>
      <c r="B29" s="1">
        <v>20</v>
      </c>
      <c r="C29" s="1">
        <v>0</v>
      </c>
      <c r="D29" s="27">
        <f t="shared" si="0"/>
        <v>56</v>
      </c>
      <c r="E29" s="1">
        <f t="shared" si="6"/>
        <v>56</v>
      </c>
      <c r="F29" s="1">
        <f t="shared" si="7"/>
        <v>20</v>
      </c>
      <c r="G29" s="1">
        <f t="shared" si="2"/>
        <v>0</v>
      </c>
      <c r="H29" s="1">
        <f t="shared" si="3"/>
        <v>0</v>
      </c>
      <c r="I29" s="1">
        <f t="shared" si="8"/>
        <v>0</v>
      </c>
      <c r="J29" s="31"/>
      <c r="K29" s="31"/>
      <c r="L29" s="31"/>
      <c r="M29" s="31"/>
      <c r="N29" s="12"/>
      <c r="O29" s="12"/>
      <c r="P29" s="12"/>
      <c r="Q29" s="12"/>
      <c r="R29" s="12"/>
      <c r="S29" s="12"/>
      <c r="T29" s="12"/>
    </row>
    <row r="30" spans="1:20">
      <c r="A30" s="2">
        <v>28</v>
      </c>
      <c r="B30" s="1">
        <v>1</v>
      </c>
      <c r="C30" s="3">
        <f t="shared" ref="C30" si="23">$L$3-D28</f>
        <v>124</v>
      </c>
      <c r="D30" s="27">
        <f t="shared" ref="D30" si="24">D29-B30+C30</f>
        <v>179</v>
      </c>
      <c r="E30" s="3">
        <f t="shared" ref="E30" si="25">IF(D30&gt;0,D29-B30+C30,0)</f>
        <v>179</v>
      </c>
      <c r="F30" s="1">
        <f t="shared" ref="F30" si="26">IF(E28-B29-B30&gt;=0,B30,E29)</f>
        <v>1</v>
      </c>
      <c r="G30" s="1">
        <f t="shared" si="2"/>
        <v>0</v>
      </c>
      <c r="H30" s="1">
        <f t="shared" si="3"/>
        <v>0</v>
      </c>
      <c r="I30" s="1">
        <f t="shared" si="8"/>
        <v>0</v>
      </c>
      <c r="J30" s="31"/>
      <c r="K30" s="12"/>
      <c r="L30" s="12"/>
      <c r="M30" s="31"/>
      <c r="N30" s="12"/>
      <c r="O30" s="12"/>
      <c r="P30" s="12"/>
      <c r="Q30" s="12"/>
      <c r="R30" s="12"/>
      <c r="S30" s="12"/>
      <c r="T30" s="12"/>
    </row>
    <row r="31" spans="1:20">
      <c r="A31" s="2">
        <v>29</v>
      </c>
      <c r="B31" s="1">
        <v>32</v>
      </c>
      <c r="C31" s="1">
        <v>0</v>
      </c>
      <c r="D31" s="27">
        <f t="shared" ref="D31" si="27">D30-B31</f>
        <v>147</v>
      </c>
      <c r="E31" s="1">
        <f t="shared" ref="E31:E32" si="28">IF(D31&gt;0,D30-B31,0)</f>
        <v>147</v>
      </c>
      <c r="F31" s="1">
        <f t="shared" ref="F31" si="29">IF(D31&gt;=0,B31,E30)</f>
        <v>32</v>
      </c>
      <c r="G31" s="1">
        <f t="shared" si="2"/>
        <v>0</v>
      </c>
      <c r="H31" s="1">
        <f t="shared" si="3"/>
        <v>0</v>
      </c>
      <c r="I31" s="1">
        <f t="shared" si="8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2">
        <v>30</v>
      </c>
      <c r="B32" s="1">
        <v>16</v>
      </c>
      <c r="C32" s="1">
        <v>0</v>
      </c>
      <c r="D32" s="27">
        <f t="shared" si="0"/>
        <v>131</v>
      </c>
      <c r="E32" s="1">
        <f t="shared" si="28"/>
        <v>131</v>
      </c>
      <c r="F32" s="1">
        <f t="shared" si="7"/>
        <v>16</v>
      </c>
      <c r="G32" s="1">
        <f t="shared" si="2"/>
        <v>0</v>
      </c>
      <c r="H32" s="1">
        <f t="shared" si="3"/>
        <v>0</v>
      </c>
      <c r="I32" s="1">
        <f t="shared" si="8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2">
        <v>31</v>
      </c>
      <c r="B33" s="1">
        <v>9</v>
      </c>
      <c r="C33" s="1">
        <v>0</v>
      </c>
      <c r="D33" s="27">
        <f t="shared" si="0"/>
        <v>122</v>
      </c>
      <c r="E33" s="1">
        <f t="shared" si="6"/>
        <v>122</v>
      </c>
      <c r="F33" s="1">
        <f t="shared" si="7"/>
        <v>9</v>
      </c>
      <c r="G33" s="1">
        <f t="shared" si="2"/>
        <v>0</v>
      </c>
      <c r="H33" s="1">
        <f t="shared" si="3"/>
        <v>0</v>
      </c>
      <c r="I33" s="1">
        <f t="shared" si="8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2">
        <v>32</v>
      </c>
      <c r="B34" s="1">
        <v>26</v>
      </c>
      <c r="C34" s="1">
        <v>0</v>
      </c>
      <c r="D34" s="27">
        <f t="shared" si="0"/>
        <v>96</v>
      </c>
      <c r="E34" s="1">
        <f t="shared" si="6"/>
        <v>96</v>
      </c>
      <c r="F34" s="1">
        <f t="shared" si="7"/>
        <v>26</v>
      </c>
      <c r="G34" s="1">
        <f t="shared" si="2"/>
        <v>0</v>
      </c>
      <c r="H34" s="1">
        <f t="shared" si="3"/>
        <v>0</v>
      </c>
      <c r="I34" s="1">
        <f t="shared" si="8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2">
        <v>33</v>
      </c>
      <c r="B35" s="1">
        <v>16</v>
      </c>
      <c r="C35" s="1">
        <v>0</v>
      </c>
      <c r="D35" s="27">
        <f t="shared" si="0"/>
        <v>80</v>
      </c>
      <c r="E35" s="1">
        <f t="shared" si="6"/>
        <v>80</v>
      </c>
      <c r="F35" s="1">
        <f t="shared" si="7"/>
        <v>16</v>
      </c>
      <c r="G35" s="1">
        <f t="shared" si="2"/>
        <v>0</v>
      </c>
      <c r="H35" s="1">
        <f t="shared" si="3"/>
        <v>0</v>
      </c>
      <c r="I35" s="1">
        <f t="shared" si="8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2">
        <v>34</v>
      </c>
      <c r="B36" s="1">
        <v>27</v>
      </c>
      <c r="C36" s="1">
        <v>0</v>
      </c>
      <c r="D36" s="27">
        <f t="shared" si="0"/>
        <v>53</v>
      </c>
      <c r="E36" s="1">
        <f t="shared" si="6"/>
        <v>53</v>
      </c>
      <c r="F36" s="1">
        <f t="shared" si="7"/>
        <v>27</v>
      </c>
      <c r="G36" s="1">
        <f t="shared" si="2"/>
        <v>0</v>
      </c>
      <c r="H36" s="1">
        <f t="shared" si="3"/>
        <v>0</v>
      </c>
      <c r="I36" s="1">
        <f t="shared" si="8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2">
        <v>35</v>
      </c>
      <c r="B37" s="1">
        <v>22</v>
      </c>
      <c r="C37" s="3">
        <f t="shared" ref="C37" si="30">$L$3-D35</f>
        <v>120</v>
      </c>
      <c r="D37" s="27">
        <f t="shared" ref="D37" si="31">D36-B37+C37</f>
        <v>151</v>
      </c>
      <c r="E37" s="3">
        <f t="shared" ref="E37" si="32">IF(D37&gt;0,D36-B37+C37,0)</f>
        <v>151</v>
      </c>
      <c r="F37" s="1">
        <f t="shared" ref="F37" si="33">IF(E35-B36-B37&gt;=0,B37,E36)</f>
        <v>22</v>
      </c>
      <c r="G37" s="1">
        <f t="shared" si="2"/>
        <v>0</v>
      </c>
      <c r="H37" s="1">
        <f t="shared" si="3"/>
        <v>0</v>
      </c>
      <c r="I37" s="1">
        <f t="shared" si="8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2">
        <v>36</v>
      </c>
      <c r="B38" s="1">
        <v>15</v>
      </c>
      <c r="C38" s="1">
        <v>0</v>
      </c>
      <c r="D38" s="27">
        <f t="shared" ref="D38" si="34">D37-B38</f>
        <v>136</v>
      </c>
      <c r="E38" s="1">
        <f t="shared" ref="E38:E39" si="35">IF(D38&gt;0,D37-B38,0)</f>
        <v>136</v>
      </c>
      <c r="F38" s="1">
        <f t="shared" ref="F38" si="36">IF(D38&gt;=0,B38,E37)</f>
        <v>15</v>
      </c>
      <c r="G38" s="1">
        <f t="shared" si="2"/>
        <v>0</v>
      </c>
      <c r="H38" s="1">
        <f t="shared" si="3"/>
        <v>0</v>
      </c>
      <c r="I38" s="1">
        <f t="shared" si="8"/>
        <v>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2">
        <v>37</v>
      </c>
      <c r="B39" s="1">
        <v>19</v>
      </c>
      <c r="C39" s="1">
        <v>0</v>
      </c>
      <c r="D39" s="27">
        <f t="shared" si="0"/>
        <v>117</v>
      </c>
      <c r="E39" s="1">
        <f t="shared" si="35"/>
        <v>117</v>
      </c>
      <c r="F39" s="1">
        <f t="shared" si="7"/>
        <v>19</v>
      </c>
      <c r="G39" s="1">
        <f t="shared" si="2"/>
        <v>0</v>
      </c>
      <c r="H39" s="1">
        <f>IF(G39=0,0,1)</f>
        <v>0</v>
      </c>
      <c r="I39" s="1">
        <f t="shared" si="8"/>
        <v>0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>
      <c r="A40" s="2">
        <v>38</v>
      </c>
      <c r="B40" s="1">
        <v>21</v>
      </c>
      <c r="C40" s="1">
        <v>0</v>
      </c>
      <c r="D40" s="27">
        <f t="shared" si="0"/>
        <v>96</v>
      </c>
      <c r="E40" s="1">
        <f t="shared" si="6"/>
        <v>96</v>
      </c>
      <c r="F40" s="1">
        <f t="shared" si="7"/>
        <v>21</v>
      </c>
      <c r="G40" s="1">
        <f t="shared" si="2"/>
        <v>0</v>
      </c>
      <c r="H40" s="1">
        <f t="shared" si="3"/>
        <v>0</v>
      </c>
      <c r="I40" s="1">
        <f t="shared" si="8"/>
        <v>0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>
      <c r="A41" s="2">
        <v>39</v>
      </c>
      <c r="B41" s="1">
        <v>4</v>
      </c>
      <c r="C41" s="1">
        <v>0</v>
      </c>
      <c r="D41" s="27">
        <f t="shared" si="0"/>
        <v>92</v>
      </c>
      <c r="E41" s="1">
        <f t="shared" si="6"/>
        <v>92</v>
      </c>
      <c r="F41" s="1">
        <f t="shared" si="7"/>
        <v>4</v>
      </c>
      <c r="G41" s="1">
        <f t="shared" si="2"/>
        <v>0</v>
      </c>
      <c r="H41" s="1">
        <f t="shared" si="3"/>
        <v>0</v>
      </c>
      <c r="I41" s="1">
        <f>IF(MOD(A41,7)=0,IF(SUM(H35:H41)=0,0,1),0)</f>
        <v>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>
      <c r="A42" s="2">
        <v>40</v>
      </c>
      <c r="B42" s="1">
        <v>20</v>
      </c>
      <c r="C42" s="1">
        <v>0</v>
      </c>
      <c r="D42" s="27">
        <f t="shared" si="0"/>
        <v>72</v>
      </c>
      <c r="E42" s="1">
        <f t="shared" si="6"/>
        <v>72</v>
      </c>
      <c r="F42" s="1">
        <f t="shared" si="7"/>
        <v>20</v>
      </c>
      <c r="G42" s="1">
        <f t="shared" si="2"/>
        <v>0</v>
      </c>
      <c r="H42" s="1">
        <f t="shared" si="3"/>
        <v>0</v>
      </c>
      <c r="I42" s="1">
        <f t="shared" si="8"/>
        <v>0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>
      <c r="A43" s="2">
        <v>41</v>
      </c>
      <c r="B43" s="1">
        <v>14</v>
      </c>
      <c r="C43" s="1">
        <v>0</v>
      </c>
      <c r="D43" s="27">
        <f>D42-B43</f>
        <v>58</v>
      </c>
      <c r="E43" s="1">
        <f t="shared" si="6"/>
        <v>58</v>
      </c>
      <c r="F43" s="1">
        <f t="shared" si="7"/>
        <v>14</v>
      </c>
      <c r="G43" s="1">
        <f t="shared" si="2"/>
        <v>0</v>
      </c>
      <c r="H43" s="1">
        <f t="shared" si="3"/>
        <v>0</v>
      </c>
      <c r="I43" s="1">
        <f t="shared" si="8"/>
        <v>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>
      <c r="A44" s="2">
        <v>42</v>
      </c>
      <c r="B44" s="1">
        <v>10</v>
      </c>
      <c r="C44" s="3">
        <f t="shared" ref="C44" si="37">$L$3-D42</f>
        <v>128</v>
      </c>
      <c r="D44" s="27">
        <f>D43-B44+C44</f>
        <v>176</v>
      </c>
      <c r="E44" s="3">
        <f t="shared" ref="E44" si="38">IF(D44&gt;0,D43-B44+C44,0)</f>
        <v>176</v>
      </c>
      <c r="F44" s="1">
        <f t="shared" ref="F44" si="39">IF(E42-B43-B44&gt;=0,B44,E43)</f>
        <v>10</v>
      </c>
      <c r="G44" s="1">
        <f t="shared" si="2"/>
        <v>0</v>
      </c>
      <c r="H44" s="1">
        <f t="shared" si="3"/>
        <v>0</v>
      </c>
      <c r="I44" s="1">
        <f t="shared" si="8"/>
        <v>0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>
      <c r="A45" s="2">
        <v>43</v>
      </c>
      <c r="B45" s="1">
        <v>24</v>
      </c>
      <c r="C45" s="1">
        <v>0</v>
      </c>
      <c r="D45" s="27">
        <f t="shared" ref="D45" si="40">D44-B45</f>
        <v>152</v>
      </c>
      <c r="E45" s="1">
        <f t="shared" ref="E45:E46" si="41">IF(D45&gt;0,D44-B45,0)</f>
        <v>152</v>
      </c>
      <c r="F45" s="1">
        <f t="shared" ref="F45" si="42">IF(D45&gt;=0,B45,E44)</f>
        <v>24</v>
      </c>
      <c r="G45" s="1">
        <f t="shared" si="2"/>
        <v>0</v>
      </c>
      <c r="H45" s="1">
        <f t="shared" si="3"/>
        <v>0</v>
      </c>
      <c r="I45" s="1">
        <f t="shared" si="8"/>
        <v>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>
      <c r="A46" s="2">
        <v>44</v>
      </c>
      <c r="B46" s="1">
        <v>17</v>
      </c>
      <c r="C46" s="1">
        <v>0</v>
      </c>
      <c r="D46" s="27">
        <f t="shared" si="0"/>
        <v>135</v>
      </c>
      <c r="E46" s="1">
        <f t="shared" si="41"/>
        <v>135</v>
      </c>
      <c r="F46" s="1">
        <f t="shared" si="7"/>
        <v>17</v>
      </c>
      <c r="G46" s="1">
        <f t="shared" si="2"/>
        <v>0</v>
      </c>
      <c r="H46" s="1">
        <f t="shared" si="3"/>
        <v>0</v>
      </c>
      <c r="I46" s="1">
        <f t="shared" si="8"/>
        <v>0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>
      <c r="A47" s="2">
        <v>45</v>
      </c>
      <c r="B47" s="1">
        <v>29</v>
      </c>
      <c r="C47" s="1">
        <v>0</v>
      </c>
      <c r="D47" s="27">
        <f t="shared" si="0"/>
        <v>106</v>
      </c>
      <c r="E47" s="1">
        <f t="shared" si="6"/>
        <v>106</v>
      </c>
      <c r="F47" s="1">
        <f t="shared" si="7"/>
        <v>29</v>
      </c>
      <c r="G47" s="1">
        <f t="shared" si="2"/>
        <v>0</v>
      </c>
      <c r="H47" s="1">
        <f t="shared" si="3"/>
        <v>0</v>
      </c>
      <c r="I47" s="1">
        <f t="shared" si="8"/>
        <v>0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>
      <c r="A48" s="2">
        <v>46</v>
      </c>
      <c r="B48" s="1">
        <v>17</v>
      </c>
      <c r="C48" s="1">
        <v>0</v>
      </c>
      <c r="D48" s="27">
        <f t="shared" si="0"/>
        <v>89</v>
      </c>
      <c r="E48" s="1">
        <f t="shared" si="6"/>
        <v>89</v>
      </c>
      <c r="F48" s="1">
        <f t="shared" si="7"/>
        <v>17</v>
      </c>
      <c r="G48" s="1">
        <f t="shared" si="2"/>
        <v>0</v>
      </c>
      <c r="H48" s="1">
        <f t="shared" si="3"/>
        <v>0</v>
      </c>
      <c r="I48" s="1">
        <f t="shared" si="8"/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>
      <c r="A49" s="2">
        <v>47</v>
      </c>
      <c r="B49" s="1">
        <v>6</v>
      </c>
      <c r="C49" s="1">
        <v>0</v>
      </c>
      <c r="D49" s="27">
        <f t="shared" si="0"/>
        <v>83</v>
      </c>
      <c r="E49" s="1">
        <f t="shared" si="6"/>
        <v>83</v>
      </c>
      <c r="F49" s="1">
        <f t="shared" si="7"/>
        <v>6</v>
      </c>
      <c r="G49" s="1">
        <f t="shared" si="2"/>
        <v>0</v>
      </c>
      <c r="H49" s="1">
        <f t="shared" si="3"/>
        <v>0</v>
      </c>
      <c r="I49" s="1">
        <f t="shared" si="8"/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>
      <c r="A50" s="2">
        <v>48</v>
      </c>
      <c r="B50" s="1">
        <v>21</v>
      </c>
      <c r="C50" s="1">
        <v>0</v>
      </c>
      <c r="D50" s="27">
        <f t="shared" si="0"/>
        <v>62</v>
      </c>
      <c r="E50" s="1">
        <f t="shared" si="6"/>
        <v>62</v>
      </c>
      <c r="F50" s="1">
        <f t="shared" si="7"/>
        <v>21</v>
      </c>
      <c r="G50" s="1">
        <f t="shared" si="2"/>
        <v>0</v>
      </c>
      <c r="H50" s="1">
        <f t="shared" si="3"/>
        <v>0</v>
      </c>
      <c r="I50" s="1">
        <f>IF(MOD(A50,7)=0,IF(SUM(H44:H50)=0,0,1),0)</f>
        <v>0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>
      <c r="A51" s="2">
        <v>49</v>
      </c>
      <c r="B51" s="1">
        <v>16</v>
      </c>
      <c r="C51" s="3">
        <f t="shared" ref="C51" si="43">$L$3-D49</f>
        <v>117</v>
      </c>
      <c r="D51" s="27">
        <f t="shared" ref="D51" si="44">D50-B51+C51</f>
        <v>163</v>
      </c>
      <c r="E51" s="3">
        <f t="shared" ref="E51" si="45">IF(D51&gt;0,D50-B51+C51,0)</f>
        <v>163</v>
      </c>
      <c r="F51" s="1">
        <f t="shared" ref="F51" si="46">IF(E49-B50-B51&gt;=0,B51,E50)</f>
        <v>16</v>
      </c>
      <c r="G51" s="1">
        <f t="shared" si="2"/>
        <v>0</v>
      </c>
      <c r="H51" s="1">
        <f t="shared" si="3"/>
        <v>0</v>
      </c>
      <c r="I51" s="1">
        <f t="shared" si="8"/>
        <v>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>
      <c r="A52" s="2">
        <v>50</v>
      </c>
      <c r="B52" s="1">
        <v>20</v>
      </c>
      <c r="C52" s="1">
        <v>0</v>
      </c>
      <c r="D52" s="27">
        <f t="shared" ref="D52" si="47">D51-B52</f>
        <v>143</v>
      </c>
      <c r="E52" s="1">
        <f t="shared" ref="E52:E53" si="48">IF(D52&gt;0,D51-B52,0)</f>
        <v>143</v>
      </c>
      <c r="F52" s="1">
        <f t="shared" ref="F52" si="49">IF(D52&gt;=0,B52,E51)</f>
        <v>20</v>
      </c>
      <c r="G52" s="1">
        <f t="shared" si="2"/>
        <v>0</v>
      </c>
      <c r="H52" s="1">
        <f t="shared" si="3"/>
        <v>0</v>
      </c>
      <c r="I52" s="1">
        <f t="shared" si="8"/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>
      <c r="A53" s="2">
        <v>51</v>
      </c>
      <c r="B53" s="1">
        <v>5</v>
      </c>
      <c r="C53" s="1">
        <v>0</v>
      </c>
      <c r="D53" s="27">
        <f t="shared" si="0"/>
        <v>138</v>
      </c>
      <c r="E53" s="1">
        <f t="shared" si="48"/>
        <v>138</v>
      </c>
      <c r="F53" s="1">
        <f t="shared" si="7"/>
        <v>5</v>
      </c>
      <c r="G53" s="1">
        <f t="shared" si="2"/>
        <v>0</v>
      </c>
      <c r="H53" s="1">
        <f t="shared" si="3"/>
        <v>0</v>
      </c>
      <c r="I53" s="1">
        <f t="shared" si="8"/>
        <v>0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>
      <c r="A54" s="2">
        <v>52</v>
      </c>
      <c r="B54" s="1">
        <v>16</v>
      </c>
      <c r="C54" s="1">
        <v>0</v>
      </c>
      <c r="D54" s="27">
        <f t="shared" si="0"/>
        <v>122</v>
      </c>
      <c r="E54" s="1">
        <f t="shared" si="6"/>
        <v>122</v>
      </c>
      <c r="F54" s="1">
        <f t="shared" si="7"/>
        <v>16</v>
      </c>
      <c r="G54" s="1">
        <f t="shared" si="2"/>
        <v>0</v>
      </c>
      <c r="H54" s="1">
        <f t="shared" si="3"/>
        <v>0</v>
      </c>
      <c r="I54" s="1">
        <f t="shared" si="8"/>
        <v>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>
      <c r="A55" s="2">
        <v>53</v>
      </c>
      <c r="B55" s="1">
        <v>10</v>
      </c>
      <c r="C55" s="1">
        <v>0</v>
      </c>
      <c r="D55" s="27">
        <f t="shared" si="0"/>
        <v>112</v>
      </c>
      <c r="E55" s="1">
        <f t="shared" si="6"/>
        <v>112</v>
      </c>
      <c r="F55" s="1">
        <f t="shared" si="7"/>
        <v>10</v>
      </c>
      <c r="G55" s="1">
        <f t="shared" si="2"/>
        <v>0</v>
      </c>
      <c r="H55" s="1">
        <f t="shared" si="3"/>
        <v>0</v>
      </c>
      <c r="I55" s="1">
        <f t="shared" si="8"/>
        <v>0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>
      <c r="A56" s="2">
        <v>54</v>
      </c>
      <c r="B56" s="1">
        <v>13</v>
      </c>
      <c r="C56" s="1">
        <v>0</v>
      </c>
      <c r="D56" s="27">
        <f t="shared" si="0"/>
        <v>99</v>
      </c>
      <c r="E56" s="1">
        <f t="shared" si="6"/>
        <v>99</v>
      </c>
      <c r="F56" s="1">
        <f t="shared" si="7"/>
        <v>13</v>
      </c>
      <c r="G56" s="1">
        <f t="shared" si="2"/>
        <v>0</v>
      </c>
      <c r="H56" s="1">
        <f t="shared" si="3"/>
        <v>0</v>
      </c>
      <c r="I56" s="1">
        <f t="shared" si="8"/>
        <v>0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>
      <c r="A57" s="2">
        <v>55</v>
      </c>
      <c r="B57" s="1">
        <v>8</v>
      </c>
      <c r="C57" s="1">
        <v>0</v>
      </c>
      <c r="D57" s="27">
        <f t="shared" si="0"/>
        <v>91</v>
      </c>
      <c r="E57" s="1">
        <f t="shared" si="6"/>
        <v>91</v>
      </c>
      <c r="F57" s="1">
        <f t="shared" si="7"/>
        <v>8</v>
      </c>
      <c r="G57" s="1">
        <f t="shared" si="2"/>
        <v>0</v>
      </c>
      <c r="H57" s="1">
        <f t="shared" si="3"/>
        <v>0</v>
      </c>
      <c r="I57" s="1">
        <f t="shared" si="8"/>
        <v>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>
      <c r="A58" s="2">
        <v>56</v>
      </c>
      <c r="B58" s="1">
        <v>3</v>
      </c>
      <c r="C58" s="3">
        <f t="shared" ref="C58" si="50">$L$3-D56</f>
        <v>101</v>
      </c>
      <c r="D58" s="27">
        <f t="shared" ref="D58" si="51">D57-B58+C58</f>
        <v>189</v>
      </c>
      <c r="E58" s="3">
        <f t="shared" ref="E58" si="52">IF(D58&gt;0,D57-B58+C58,0)</f>
        <v>189</v>
      </c>
      <c r="F58" s="1">
        <f t="shared" ref="F58" si="53">IF(E56-B57-B58&gt;=0,B58,E57)</f>
        <v>3</v>
      </c>
      <c r="G58" s="1">
        <f t="shared" si="2"/>
        <v>0</v>
      </c>
      <c r="H58" s="1">
        <f t="shared" si="3"/>
        <v>0</v>
      </c>
      <c r="I58" s="1">
        <f t="shared" si="8"/>
        <v>0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>
      <c r="A59" s="2">
        <v>57</v>
      </c>
      <c r="B59" s="1">
        <v>4</v>
      </c>
      <c r="C59" s="1">
        <v>0</v>
      </c>
      <c r="D59" s="27">
        <f t="shared" ref="D59" si="54">D58-B59</f>
        <v>185</v>
      </c>
      <c r="E59" s="1">
        <f t="shared" ref="E59:E60" si="55">IF(D59&gt;0,D58-B59,0)</f>
        <v>185</v>
      </c>
      <c r="F59" s="1">
        <f t="shared" ref="F59" si="56">IF(D59&gt;=0,B59,E58)</f>
        <v>4</v>
      </c>
      <c r="G59" s="1">
        <f t="shared" si="2"/>
        <v>0</v>
      </c>
      <c r="H59" s="1">
        <f t="shared" si="3"/>
        <v>0</v>
      </c>
      <c r="I59" s="1">
        <f t="shared" si="8"/>
        <v>0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>
      <c r="A60" s="2">
        <v>58</v>
      </c>
      <c r="B60" s="1">
        <v>24</v>
      </c>
      <c r="C60" s="1">
        <v>0</v>
      </c>
      <c r="D60" s="27">
        <f t="shared" si="0"/>
        <v>161</v>
      </c>
      <c r="E60" s="1">
        <f t="shared" si="55"/>
        <v>161</v>
      </c>
      <c r="F60" s="1">
        <f t="shared" si="7"/>
        <v>24</v>
      </c>
      <c r="G60" s="1">
        <f t="shared" si="2"/>
        <v>0</v>
      </c>
      <c r="H60" s="1">
        <f t="shared" si="3"/>
        <v>0</v>
      </c>
      <c r="I60" s="1">
        <f t="shared" si="8"/>
        <v>0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>
      <c r="A61" s="2">
        <v>59</v>
      </c>
      <c r="B61" s="1">
        <v>7</v>
      </c>
      <c r="C61" s="1">
        <v>0</v>
      </c>
      <c r="D61" s="27">
        <f t="shared" si="0"/>
        <v>154</v>
      </c>
      <c r="E61" s="1">
        <f t="shared" si="6"/>
        <v>154</v>
      </c>
      <c r="F61" s="1">
        <f t="shared" si="7"/>
        <v>7</v>
      </c>
      <c r="G61" s="1">
        <f t="shared" si="2"/>
        <v>0</v>
      </c>
      <c r="H61" s="1">
        <f t="shared" si="3"/>
        <v>0</v>
      </c>
      <c r="I61" s="1">
        <f t="shared" si="8"/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>
      <c r="A62" s="2">
        <v>60</v>
      </c>
      <c r="B62" s="1">
        <v>13</v>
      </c>
      <c r="C62" s="1">
        <v>0</v>
      </c>
      <c r="D62" s="27">
        <f t="shared" si="0"/>
        <v>141</v>
      </c>
      <c r="E62" s="1">
        <f t="shared" si="6"/>
        <v>141</v>
      </c>
      <c r="F62" s="1">
        <f t="shared" si="7"/>
        <v>13</v>
      </c>
      <c r="G62" s="1">
        <f t="shared" si="2"/>
        <v>0</v>
      </c>
      <c r="H62" s="1">
        <f t="shared" si="3"/>
        <v>0</v>
      </c>
      <c r="I62" s="1">
        <f>IF(MOD(A62,7)=0,IF(SUM(H56:H62)=0,0,1),0)</f>
        <v>0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>
      <c r="A63" s="2">
        <v>61</v>
      </c>
      <c r="B63" s="1">
        <v>27</v>
      </c>
      <c r="C63" s="1">
        <v>0</v>
      </c>
      <c r="D63" s="27">
        <f t="shared" si="0"/>
        <v>114</v>
      </c>
      <c r="E63" s="1">
        <f t="shared" si="6"/>
        <v>114</v>
      </c>
      <c r="F63" s="1">
        <f t="shared" si="7"/>
        <v>27</v>
      </c>
      <c r="G63" s="1">
        <f t="shared" si="2"/>
        <v>0</v>
      </c>
      <c r="H63" s="1">
        <f t="shared" si="3"/>
        <v>0</v>
      </c>
      <c r="I63" s="1">
        <f t="shared" si="8"/>
        <v>0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>
      <c r="A64" s="2">
        <v>62</v>
      </c>
      <c r="B64" s="1">
        <v>7</v>
      </c>
      <c r="C64" s="1">
        <v>0</v>
      </c>
      <c r="D64" s="27">
        <f t="shared" si="0"/>
        <v>107</v>
      </c>
      <c r="E64" s="1">
        <f t="shared" si="6"/>
        <v>107</v>
      </c>
      <c r="F64" s="1">
        <f t="shared" si="7"/>
        <v>7</v>
      </c>
      <c r="G64" s="1">
        <f t="shared" si="2"/>
        <v>0</v>
      </c>
      <c r="H64" s="1">
        <f t="shared" si="3"/>
        <v>0</v>
      </c>
      <c r="I64" s="1">
        <f t="shared" si="8"/>
        <v>0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>
      <c r="A65" s="2">
        <v>63</v>
      </c>
      <c r="B65" s="1">
        <v>13</v>
      </c>
      <c r="C65" s="3">
        <f t="shared" ref="C65" si="57">$L$3-D63</f>
        <v>86</v>
      </c>
      <c r="D65" s="27">
        <f t="shared" ref="D65" si="58">D64-B65+C65</f>
        <v>180</v>
      </c>
      <c r="E65" s="3">
        <f t="shared" ref="E65" si="59">IF(D65&gt;0,D64-B65+C65,0)</f>
        <v>180</v>
      </c>
      <c r="F65" s="1">
        <f t="shared" ref="F65" si="60">IF(E63-B64-B65&gt;=0,B65,E64)</f>
        <v>13</v>
      </c>
      <c r="G65" s="1">
        <f t="shared" si="2"/>
        <v>0</v>
      </c>
      <c r="H65" s="1">
        <f t="shared" si="3"/>
        <v>0</v>
      </c>
      <c r="I65" s="1">
        <f t="shared" si="8"/>
        <v>0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>
      <c r="A66" s="2">
        <v>64</v>
      </c>
      <c r="B66" s="1">
        <v>11</v>
      </c>
      <c r="C66" s="1">
        <v>0</v>
      </c>
      <c r="D66" s="27">
        <f t="shared" ref="D66" si="61">D65-B66</f>
        <v>169</v>
      </c>
      <c r="E66" s="1">
        <f t="shared" ref="E66:E67" si="62">IF(D66&gt;0,D65-B66,0)</f>
        <v>169</v>
      </c>
      <c r="F66" s="1">
        <f t="shared" ref="F66" si="63">IF(D66&gt;=0,B66,E65)</f>
        <v>11</v>
      </c>
      <c r="G66" s="1">
        <f t="shared" si="2"/>
        <v>0</v>
      </c>
      <c r="H66" s="1">
        <f t="shared" si="3"/>
        <v>0</v>
      </c>
      <c r="I66" s="1">
        <f t="shared" si="8"/>
        <v>0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>
      <c r="A67" s="2">
        <v>65</v>
      </c>
      <c r="B67" s="1">
        <v>41</v>
      </c>
      <c r="C67" s="1">
        <v>0</v>
      </c>
      <c r="D67" s="27">
        <f t="shared" si="0"/>
        <v>128</v>
      </c>
      <c r="E67" s="1">
        <f t="shared" si="62"/>
        <v>128</v>
      </c>
      <c r="F67" s="1">
        <f t="shared" si="7"/>
        <v>41</v>
      </c>
      <c r="G67" s="1">
        <f t="shared" si="2"/>
        <v>0</v>
      </c>
      <c r="H67" s="1">
        <f t="shared" si="3"/>
        <v>0</v>
      </c>
      <c r="I67" s="1">
        <f t="shared" si="8"/>
        <v>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>
      <c r="A68" s="2">
        <v>66</v>
      </c>
      <c r="B68" s="1">
        <v>23</v>
      </c>
      <c r="C68" s="1">
        <v>0</v>
      </c>
      <c r="D68" s="27">
        <f t="shared" ref="D68:D131" si="64">D67-B68</f>
        <v>105</v>
      </c>
      <c r="E68" s="1">
        <f t="shared" si="6"/>
        <v>105</v>
      </c>
      <c r="F68" s="1">
        <f t="shared" si="7"/>
        <v>23</v>
      </c>
      <c r="G68" s="1">
        <f t="shared" ref="G68:G131" si="65">B68-F68</f>
        <v>0</v>
      </c>
      <c r="H68" s="1">
        <f t="shared" ref="H68:H131" si="66">IF(G68=0,0,1)</f>
        <v>0</v>
      </c>
      <c r="I68" s="1">
        <f t="shared" si="8"/>
        <v>0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>
      <c r="A69" s="2">
        <v>67</v>
      </c>
      <c r="B69" s="1">
        <v>13</v>
      </c>
      <c r="C69" s="1">
        <v>0</v>
      </c>
      <c r="D69" s="27">
        <f t="shared" si="64"/>
        <v>92</v>
      </c>
      <c r="E69" s="1">
        <f t="shared" si="6"/>
        <v>92</v>
      </c>
      <c r="F69" s="1">
        <f t="shared" si="7"/>
        <v>13</v>
      </c>
      <c r="G69" s="1">
        <f t="shared" si="65"/>
        <v>0</v>
      </c>
      <c r="H69" s="1">
        <f t="shared" si="66"/>
        <v>0</v>
      </c>
      <c r="I69" s="1">
        <f t="shared" si="8"/>
        <v>0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>
      <c r="A70" s="2">
        <v>68</v>
      </c>
      <c r="B70" s="1">
        <v>9</v>
      </c>
      <c r="C70" s="1">
        <v>0</v>
      </c>
      <c r="D70" s="27">
        <f t="shared" si="64"/>
        <v>83</v>
      </c>
      <c r="E70" s="1">
        <f t="shared" si="6"/>
        <v>83</v>
      </c>
      <c r="F70" s="1">
        <f t="shared" si="7"/>
        <v>9</v>
      </c>
      <c r="G70" s="1">
        <f t="shared" si="65"/>
        <v>0</v>
      </c>
      <c r="H70" s="1">
        <f t="shared" si="66"/>
        <v>0</v>
      </c>
      <c r="I70" s="1">
        <f t="shared" si="8"/>
        <v>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>
      <c r="A71" s="2">
        <v>69</v>
      </c>
      <c r="B71" s="1">
        <v>31</v>
      </c>
      <c r="C71" s="1">
        <v>0</v>
      </c>
      <c r="D71" s="27">
        <f t="shared" si="64"/>
        <v>52</v>
      </c>
      <c r="E71" s="1">
        <f t="shared" si="6"/>
        <v>52</v>
      </c>
      <c r="F71" s="1">
        <f t="shared" si="7"/>
        <v>31</v>
      </c>
      <c r="G71" s="1">
        <f t="shared" si="65"/>
        <v>0</v>
      </c>
      <c r="H71" s="1">
        <f t="shared" si="66"/>
        <v>0</v>
      </c>
      <c r="I71" s="1">
        <f t="shared" si="8"/>
        <v>0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>
      <c r="A72" s="2">
        <v>70</v>
      </c>
      <c r="B72" s="1">
        <v>25</v>
      </c>
      <c r="C72" s="3">
        <f t="shared" ref="C72" si="67">$L$3-D70</f>
        <v>117</v>
      </c>
      <c r="D72" s="27">
        <f t="shared" ref="D72" si="68">D71-B72+C72</f>
        <v>144</v>
      </c>
      <c r="E72" s="3">
        <f t="shared" ref="E72" si="69">IF(D72&gt;0,D71-B72+C72,0)</f>
        <v>144</v>
      </c>
      <c r="F72" s="1">
        <f t="shared" ref="F72" si="70">IF(E70-B71-B72&gt;=0,B72,E71)</f>
        <v>25</v>
      </c>
      <c r="G72" s="1">
        <f t="shared" si="65"/>
        <v>0</v>
      </c>
      <c r="H72" s="1">
        <f t="shared" si="66"/>
        <v>0</v>
      </c>
      <c r="I72" s="1">
        <f t="shared" si="8"/>
        <v>0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>
      <c r="A73" s="2">
        <v>71</v>
      </c>
      <c r="B73" s="1">
        <v>18</v>
      </c>
      <c r="C73" s="1">
        <v>0</v>
      </c>
      <c r="D73" s="27">
        <f t="shared" ref="D73" si="71">D72-B73</f>
        <v>126</v>
      </c>
      <c r="E73" s="1">
        <f t="shared" ref="E73:E134" si="72">IF(D73&gt;0,D72-B73,0)</f>
        <v>126</v>
      </c>
      <c r="F73" s="1">
        <f t="shared" ref="F73:F134" si="73">IF(D73&gt;=0,B73,E72)</f>
        <v>18</v>
      </c>
      <c r="G73" s="1">
        <f t="shared" si="65"/>
        <v>0</v>
      </c>
      <c r="H73" s="1">
        <f t="shared" si="66"/>
        <v>0</v>
      </c>
      <c r="I73" s="1">
        <f t="shared" si="8"/>
        <v>0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>
      <c r="A74" s="2">
        <v>72</v>
      </c>
      <c r="B74" s="1">
        <v>8</v>
      </c>
      <c r="C74" s="1">
        <v>0</v>
      </c>
      <c r="D74" s="27">
        <f t="shared" si="64"/>
        <v>118</v>
      </c>
      <c r="E74" s="1">
        <f t="shared" si="72"/>
        <v>118</v>
      </c>
      <c r="F74" s="1">
        <f t="shared" si="73"/>
        <v>8</v>
      </c>
      <c r="G74" s="1">
        <f t="shared" si="65"/>
        <v>0</v>
      </c>
      <c r="H74" s="1">
        <f t="shared" si="66"/>
        <v>0</v>
      </c>
      <c r="I74" s="1">
        <f t="shared" ref="I74:I75" si="74">IF(MOD(A74,7)=0,IF(SUM(H68:H74)=0,0,1),0)</f>
        <v>0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>
      <c r="A75" s="2">
        <v>73</v>
      </c>
      <c r="B75" s="1">
        <v>37</v>
      </c>
      <c r="C75" s="1">
        <v>0</v>
      </c>
      <c r="D75" s="27">
        <f t="shared" si="64"/>
        <v>81</v>
      </c>
      <c r="E75" s="1">
        <f t="shared" si="72"/>
        <v>81</v>
      </c>
      <c r="F75" s="1">
        <f t="shared" si="73"/>
        <v>37</v>
      </c>
      <c r="G75" s="1">
        <f t="shared" si="65"/>
        <v>0</v>
      </c>
      <c r="H75" s="1">
        <f t="shared" si="66"/>
        <v>0</v>
      </c>
      <c r="I75" s="1">
        <f t="shared" si="74"/>
        <v>0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>
      <c r="A76" s="2">
        <v>74</v>
      </c>
      <c r="B76" s="1">
        <v>23</v>
      </c>
      <c r="C76" s="1">
        <v>0</v>
      </c>
      <c r="D76" s="27">
        <f t="shared" si="64"/>
        <v>58</v>
      </c>
      <c r="E76" s="1">
        <f t="shared" si="72"/>
        <v>58</v>
      </c>
      <c r="F76" s="1">
        <f t="shared" si="73"/>
        <v>23</v>
      </c>
      <c r="G76" s="1">
        <f t="shared" si="65"/>
        <v>0</v>
      </c>
      <c r="H76" s="1">
        <f t="shared" si="66"/>
        <v>0</v>
      </c>
      <c r="I76" s="1">
        <f>IF(MOD(A76,7)=0,IF(SUM(H70:H76)=0,0,1),0)</f>
        <v>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>
      <c r="A77" s="2">
        <v>75</v>
      </c>
      <c r="B77" s="1">
        <v>15</v>
      </c>
      <c r="C77" s="1">
        <v>0</v>
      </c>
      <c r="D77" s="27">
        <f t="shared" si="64"/>
        <v>43</v>
      </c>
      <c r="E77" s="1">
        <f t="shared" si="72"/>
        <v>43</v>
      </c>
      <c r="F77" s="1">
        <f t="shared" si="73"/>
        <v>15</v>
      </c>
      <c r="G77" s="1">
        <f t="shared" si="65"/>
        <v>0</v>
      </c>
      <c r="H77" s="1">
        <f t="shared" si="66"/>
        <v>0</v>
      </c>
      <c r="I77" s="1">
        <f t="shared" ref="I77:I88" si="75">IF(MOD(A77,7)=0,IF(SUM(H71:H77)=0,0,1),0)</f>
        <v>0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>
      <c r="A78" s="2">
        <v>76</v>
      </c>
      <c r="B78" s="1">
        <v>30</v>
      </c>
      <c r="C78" s="1">
        <v>0</v>
      </c>
      <c r="D78" s="27">
        <f t="shared" si="64"/>
        <v>13</v>
      </c>
      <c r="E78" s="1">
        <f t="shared" si="72"/>
        <v>13</v>
      </c>
      <c r="F78" s="1">
        <f t="shared" si="73"/>
        <v>30</v>
      </c>
      <c r="G78" s="1">
        <f t="shared" si="65"/>
        <v>0</v>
      </c>
      <c r="H78" s="1">
        <f t="shared" si="66"/>
        <v>0</v>
      </c>
      <c r="I78" s="1">
        <f t="shared" si="75"/>
        <v>0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>
      <c r="A79" s="2">
        <v>77</v>
      </c>
      <c r="B79" s="1">
        <v>12</v>
      </c>
      <c r="C79" s="3">
        <f t="shared" ref="C79" si="76">$L$3-D77</f>
        <v>157</v>
      </c>
      <c r="D79" s="27">
        <f t="shared" ref="D79" si="77">D78-B79+C79</f>
        <v>158</v>
      </c>
      <c r="E79" s="3">
        <f t="shared" ref="E79" si="78">IF(D79&gt;0,D78-B79+C79,0)</f>
        <v>158</v>
      </c>
      <c r="F79" s="1">
        <f t="shared" ref="F79" si="79">IF(E77-B78-B79&gt;=0,B79,E78)</f>
        <v>12</v>
      </c>
      <c r="G79" s="1">
        <f t="shared" si="65"/>
        <v>0</v>
      </c>
      <c r="H79" s="1">
        <f t="shared" si="66"/>
        <v>0</v>
      </c>
      <c r="I79" s="1">
        <f t="shared" si="75"/>
        <v>0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>
      <c r="A80" s="2">
        <v>78</v>
      </c>
      <c r="B80" s="1">
        <v>23</v>
      </c>
      <c r="C80" s="1">
        <v>0</v>
      </c>
      <c r="D80" s="27">
        <f t="shared" ref="D80" si="80">D79-B80</f>
        <v>135</v>
      </c>
      <c r="E80" s="1">
        <f t="shared" ref="E80:E81" si="81">IF(D80&gt;0,D79-B80,0)</f>
        <v>135</v>
      </c>
      <c r="F80" s="1">
        <f t="shared" ref="F80" si="82">IF(D80&gt;=0,B80,E79)</f>
        <v>23</v>
      </c>
      <c r="G80" s="1">
        <f t="shared" si="65"/>
        <v>0</v>
      </c>
      <c r="H80" s="1">
        <f t="shared" si="66"/>
        <v>0</v>
      </c>
      <c r="I80" s="1">
        <f t="shared" si="75"/>
        <v>0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>
      <c r="A81" s="2">
        <v>79</v>
      </c>
      <c r="B81" s="1">
        <v>20</v>
      </c>
      <c r="C81" s="1">
        <v>0</v>
      </c>
      <c r="D81" s="27">
        <f t="shared" si="64"/>
        <v>115</v>
      </c>
      <c r="E81" s="1">
        <f t="shared" si="81"/>
        <v>115</v>
      </c>
      <c r="F81" s="1">
        <f t="shared" si="73"/>
        <v>20</v>
      </c>
      <c r="G81" s="1">
        <f t="shared" si="65"/>
        <v>0</v>
      </c>
      <c r="H81" s="1">
        <f t="shared" si="66"/>
        <v>0</v>
      </c>
      <c r="I81" s="1">
        <f t="shared" si="75"/>
        <v>0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>
      <c r="A82" s="2">
        <v>80</v>
      </c>
      <c r="B82" s="1">
        <v>29</v>
      </c>
      <c r="C82" s="1">
        <v>0</v>
      </c>
      <c r="D82" s="27">
        <f t="shared" si="64"/>
        <v>86</v>
      </c>
      <c r="E82" s="1">
        <f t="shared" si="72"/>
        <v>86</v>
      </c>
      <c r="F82" s="1">
        <f t="shared" si="73"/>
        <v>29</v>
      </c>
      <c r="G82" s="1">
        <f t="shared" si="65"/>
        <v>0</v>
      </c>
      <c r="H82" s="1">
        <f t="shared" si="66"/>
        <v>0</v>
      </c>
      <c r="I82" s="1">
        <f t="shared" si="75"/>
        <v>0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>
      <c r="A83" s="2">
        <v>81</v>
      </c>
      <c r="B83" s="1">
        <v>26</v>
      </c>
      <c r="C83" s="1">
        <v>0</v>
      </c>
      <c r="D83" s="27">
        <f t="shared" si="64"/>
        <v>60</v>
      </c>
      <c r="E83" s="1">
        <f t="shared" si="72"/>
        <v>60</v>
      </c>
      <c r="F83" s="1">
        <f t="shared" si="73"/>
        <v>26</v>
      </c>
      <c r="G83" s="1">
        <f t="shared" si="65"/>
        <v>0</v>
      </c>
      <c r="H83" s="1">
        <f t="shared" si="66"/>
        <v>0</v>
      </c>
      <c r="I83" s="1">
        <f t="shared" si="75"/>
        <v>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>
      <c r="A84" s="2">
        <v>82</v>
      </c>
      <c r="B84" s="1">
        <v>9</v>
      </c>
      <c r="C84" s="1">
        <v>0</v>
      </c>
      <c r="D84" s="27">
        <f t="shared" si="64"/>
        <v>51</v>
      </c>
      <c r="E84" s="1">
        <f t="shared" si="72"/>
        <v>51</v>
      </c>
      <c r="F84" s="1">
        <f t="shared" si="73"/>
        <v>9</v>
      </c>
      <c r="G84" s="1">
        <f t="shared" si="65"/>
        <v>0</v>
      </c>
      <c r="H84" s="1">
        <f t="shared" si="66"/>
        <v>0</v>
      </c>
      <c r="I84" s="1">
        <f t="shared" si="75"/>
        <v>0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>
      <c r="A85" s="2">
        <v>83</v>
      </c>
      <c r="B85" s="1">
        <v>29</v>
      </c>
      <c r="C85" s="1">
        <v>0</v>
      </c>
      <c r="D85" s="27">
        <f t="shared" si="64"/>
        <v>22</v>
      </c>
      <c r="E85" s="1">
        <f t="shared" si="72"/>
        <v>22</v>
      </c>
      <c r="F85" s="1">
        <f t="shared" si="73"/>
        <v>29</v>
      </c>
      <c r="G85" s="1">
        <f t="shared" si="65"/>
        <v>0</v>
      </c>
      <c r="H85" s="1">
        <f t="shared" si="66"/>
        <v>0</v>
      </c>
      <c r="I85" s="1">
        <f t="shared" si="75"/>
        <v>0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>
      <c r="A86" s="2">
        <v>84</v>
      </c>
      <c r="B86" s="1">
        <v>26</v>
      </c>
      <c r="C86" s="3">
        <f t="shared" ref="C86" si="83">$L$3-D84</f>
        <v>149</v>
      </c>
      <c r="D86" s="27">
        <f t="shared" ref="D86" si="84">D85-B86+C86</f>
        <v>145</v>
      </c>
      <c r="E86" s="3">
        <f t="shared" ref="E86" si="85">IF(D86&gt;0,D85-B86+C86,0)</f>
        <v>145</v>
      </c>
      <c r="F86" s="1">
        <f t="shared" ref="F86" si="86">IF(E84-B85-B86&gt;=0,B86,E85)</f>
        <v>22</v>
      </c>
      <c r="G86" s="1">
        <f t="shared" si="65"/>
        <v>4</v>
      </c>
      <c r="H86" s="1">
        <f t="shared" si="66"/>
        <v>1</v>
      </c>
      <c r="I86" s="1">
        <f t="shared" si="75"/>
        <v>1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>
      <c r="A87" s="2">
        <v>85</v>
      </c>
      <c r="B87" s="1">
        <v>20</v>
      </c>
      <c r="C87" s="1">
        <v>0</v>
      </c>
      <c r="D87" s="27">
        <f t="shared" ref="D87" si="87">D86-B87</f>
        <v>125</v>
      </c>
      <c r="E87" s="1">
        <f t="shared" ref="E87:E88" si="88">IF(D87&gt;0,D86-B87,0)</f>
        <v>125</v>
      </c>
      <c r="F87" s="1">
        <f t="shared" ref="F87" si="89">IF(D87&gt;=0,B87,E86)</f>
        <v>20</v>
      </c>
      <c r="G87" s="1">
        <f t="shared" si="65"/>
        <v>0</v>
      </c>
      <c r="H87" s="1">
        <f t="shared" si="66"/>
        <v>0</v>
      </c>
      <c r="I87" s="1">
        <f t="shared" si="75"/>
        <v>0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>
      <c r="A88" s="2">
        <v>86</v>
      </c>
      <c r="B88" s="1">
        <v>25</v>
      </c>
      <c r="C88" s="1">
        <v>0</v>
      </c>
      <c r="D88" s="27">
        <f t="shared" si="64"/>
        <v>100</v>
      </c>
      <c r="E88" s="1">
        <f t="shared" si="88"/>
        <v>100</v>
      </c>
      <c r="F88" s="1">
        <f t="shared" si="73"/>
        <v>25</v>
      </c>
      <c r="G88" s="1">
        <f t="shared" si="65"/>
        <v>0</v>
      </c>
      <c r="H88" s="1">
        <f t="shared" si="66"/>
        <v>0</v>
      </c>
      <c r="I88" s="1">
        <f t="shared" si="75"/>
        <v>0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>
      <c r="A89" s="2">
        <v>87</v>
      </c>
      <c r="B89" s="1">
        <v>8</v>
      </c>
      <c r="C89" s="1">
        <v>0</v>
      </c>
      <c r="D89" s="27">
        <f t="shared" si="64"/>
        <v>92</v>
      </c>
      <c r="E89" s="1">
        <f t="shared" si="72"/>
        <v>92</v>
      </c>
      <c r="F89" s="1">
        <f t="shared" si="73"/>
        <v>8</v>
      </c>
      <c r="G89" s="1">
        <f t="shared" si="65"/>
        <v>0</v>
      </c>
      <c r="H89" s="1">
        <f t="shared" si="66"/>
        <v>0</v>
      </c>
      <c r="I89" s="1">
        <f>IF(MOD(A89,7)=0,IF(SUM(H83:H89)=0,0,1),0)</f>
        <v>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>
      <c r="A90" s="2">
        <v>88</v>
      </c>
      <c r="B90" s="1">
        <v>23</v>
      </c>
      <c r="C90" s="1">
        <v>0</v>
      </c>
      <c r="D90" s="27">
        <f t="shared" si="64"/>
        <v>69</v>
      </c>
      <c r="E90" s="1">
        <f t="shared" si="72"/>
        <v>69</v>
      </c>
      <c r="F90" s="1">
        <f t="shared" si="73"/>
        <v>23</v>
      </c>
      <c r="G90" s="1">
        <f t="shared" si="65"/>
        <v>0</v>
      </c>
      <c r="H90" s="1">
        <f t="shared" si="66"/>
        <v>0</v>
      </c>
      <c r="I90" s="1">
        <f t="shared" ref="I90:I103" si="90">IF(MOD(A90,7)=0,IF(SUM(H84:H90)=0,0,1),0)</f>
        <v>0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>
      <c r="A91" s="2">
        <v>89</v>
      </c>
      <c r="B91" s="1">
        <v>29</v>
      </c>
      <c r="C91" s="1">
        <v>0</v>
      </c>
      <c r="D91" s="27">
        <f t="shared" si="64"/>
        <v>40</v>
      </c>
      <c r="E91" s="1">
        <f t="shared" si="72"/>
        <v>40</v>
      </c>
      <c r="F91" s="1">
        <f t="shared" si="73"/>
        <v>29</v>
      </c>
      <c r="G91" s="1">
        <f t="shared" si="65"/>
        <v>0</v>
      </c>
      <c r="H91" s="1">
        <f t="shared" si="66"/>
        <v>0</v>
      </c>
      <c r="I91" s="1">
        <f t="shared" si="90"/>
        <v>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>
      <c r="A92" s="2">
        <v>90</v>
      </c>
      <c r="B92" s="1">
        <v>28</v>
      </c>
      <c r="C92" s="1">
        <v>0</v>
      </c>
      <c r="D92" s="27">
        <f t="shared" si="64"/>
        <v>12</v>
      </c>
      <c r="E92" s="1">
        <f t="shared" si="72"/>
        <v>12</v>
      </c>
      <c r="F92" s="1">
        <f t="shared" si="73"/>
        <v>28</v>
      </c>
      <c r="G92" s="1">
        <f t="shared" si="65"/>
        <v>0</v>
      </c>
      <c r="H92" s="1">
        <f t="shared" si="66"/>
        <v>0</v>
      </c>
      <c r="I92" s="1">
        <f t="shared" si="90"/>
        <v>0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>
      <c r="A93" s="2">
        <v>91</v>
      </c>
      <c r="B93" s="1">
        <v>6</v>
      </c>
      <c r="C93" s="3">
        <f t="shared" ref="C93" si="91">$L$3-D91</f>
        <v>160</v>
      </c>
      <c r="D93" s="27">
        <f t="shared" ref="D93" si="92">D92-B93+C93</f>
        <v>166</v>
      </c>
      <c r="E93" s="3">
        <f t="shared" ref="E93" si="93">IF(D93&gt;0,D92-B93+C93,0)</f>
        <v>166</v>
      </c>
      <c r="F93" s="1">
        <f t="shared" ref="F93" si="94">IF(E91-B92-B93&gt;=0,B93,E92)</f>
        <v>6</v>
      </c>
      <c r="G93" s="1">
        <f t="shared" si="65"/>
        <v>0</v>
      </c>
      <c r="H93" s="1">
        <f t="shared" si="66"/>
        <v>0</v>
      </c>
      <c r="I93" s="1">
        <f t="shared" si="90"/>
        <v>0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>
      <c r="A94" s="2">
        <v>92</v>
      </c>
      <c r="B94" s="1">
        <v>24</v>
      </c>
      <c r="C94" s="1">
        <v>0</v>
      </c>
      <c r="D94" s="27">
        <f t="shared" ref="D94" si="95">D93-B94</f>
        <v>142</v>
      </c>
      <c r="E94" s="1">
        <f t="shared" ref="E94:E95" si="96">IF(D94&gt;0,D93-B94,0)</f>
        <v>142</v>
      </c>
      <c r="F94" s="1">
        <f t="shared" ref="F94" si="97">IF(D94&gt;=0,B94,E93)</f>
        <v>24</v>
      </c>
      <c r="G94" s="1">
        <f t="shared" si="65"/>
        <v>0</v>
      </c>
      <c r="H94" s="1">
        <f t="shared" si="66"/>
        <v>0</v>
      </c>
      <c r="I94" s="1">
        <f t="shared" si="90"/>
        <v>0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>
      <c r="A95" s="2">
        <v>93</v>
      </c>
      <c r="B95" s="1">
        <v>26</v>
      </c>
      <c r="C95" s="1">
        <v>0</v>
      </c>
      <c r="D95" s="27">
        <f t="shared" si="64"/>
        <v>116</v>
      </c>
      <c r="E95" s="1">
        <f t="shared" si="96"/>
        <v>116</v>
      </c>
      <c r="F95" s="1">
        <f t="shared" si="73"/>
        <v>26</v>
      </c>
      <c r="G95" s="1">
        <f t="shared" si="65"/>
        <v>0</v>
      </c>
      <c r="H95" s="1">
        <f t="shared" si="66"/>
        <v>0</v>
      </c>
      <c r="I95" s="1">
        <f t="shared" si="90"/>
        <v>0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>
      <c r="A96" s="2">
        <v>94</v>
      </c>
      <c r="B96" s="1">
        <v>23</v>
      </c>
      <c r="C96" s="1">
        <v>0</v>
      </c>
      <c r="D96" s="27">
        <f t="shared" si="64"/>
        <v>93</v>
      </c>
      <c r="E96" s="1">
        <f t="shared" si="72"/>
        <v>93</v>
      </c>
      <c r="F96" s="1">
        <f t="shared" si="73"/>
        <v>23</v>
      </c>
      <c r="G96" s="1">
        <f t="shared" si="65"/>
        <v>0</v>
      </c>
      <c r="H96" s="1">
        <f t="shared" si="66"/>
        <v>0</v>
      </c>
      <c r="I96" s="1">
        <f t="shared" si="90"/>
        <v>0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>
      <c r="A97" s="2">
        <v>95</v>
      </c>
      <c r="B97" s="1">
        <v>23</v>
      </c>
      <c r="C97" s="1">
        <v>0</v>
      </c>
      <c r="D97" s="27">
        <f t="shared" si="64"/>
        <v>70</v>
      </c>
      <c r="E97" s="1">
        <f t="shared" si="72"/>
        <v>70</v>
      </c>
      <c r="F97" s="1">
        <f t="shared" si="73"/>
        <v>23</v>
      </c>
      <c r="G97" s="1">
        <f t="shared" si="65"/>
        <v>0</v>
      </c>
      <c r="H97" s="1">
        <f t="shared" si="66"/>
        <v>0</v>
      </c>
      <c r="I97" s="1">
        <f t="shared" si="90"/>
        <v>0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>
      <c r="A98" s="2">
        <v>96</v>
      </c>
      <c r="B98" s="1">
        <v>30</v>
      </c>
      <c r="C98" s="1">
        <v>0</v>
      </c>
      <c r="D98" s="27">
        <f t="shared" si="64"/>
        <v>40</v>
      </c>
      <c r="E98" s="1">
        <f t="shared" si="72"/>
        <v>40</v>
      </c>
      <c r="F98" s="1">
        <f t="shared" si="73"/>
        <v>30</v>
      </c>
      <c r="G98" s="1">
        <f t="shared" si="65"/>
        <v>0</v>
      </c>
      <c r="H98" s="1">
        <f t="shared" si="66"/>
        <v>0</v>
      </c>
      <c r="I98" s="1">
        <f t="shared" si="90"/>
        <v>0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>
      <c r="A99" s="2">
        <v>97</v>
      </c>
      <c r="B99" s="1">
        <v>24</v>
      </c>
      <c r="C99" s="1">
        <v>0</v>
      </c>
      <c r="D99" s="27">
        <f t="shared" si="64"/>
        <v>16</v>
      </c>
      <c r="E99" s="1">
        <f t="shared" si="72"/>
        <v>16</v>
      </c>
      <c r="F99" s="1">
        <f t="shared" si="73"/>
        <v>24</v>
      </c>
      <c r="G99" s="1">
        <f t="shared" si="65"/>
        <v>0</v>
      </c>
      <c r="H99" s="1">
        <f t="shared" si="66"/>
        <v>0</v>
      </c>
      <c r="I99" s="1">
        <f t="shared" si="90"/>
        <v>0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>
      <c r="A100" s="2">
        <v>98</v>
      </c>
      <c r="B100" s="1">
        <v>19</v>
      </c>
      <c r="C100" s="3">
        <f t="shared" ref="C100" si="98">$L$3-D98</f>
        <v>160</v>
      </c>
      <c r="D100" s="27">
        <f t="shared" ref="D100" si="99">D99-B100+C100</f>
        <v>157</v>
      </c>
      <c r="E100" s="3">
        <f t="shared" ref="E100" si="100">IF(D100&gt;0,D99-B100+C100,0)</f>
        <v>157</v>
      </c>
      <c r="F100" s="1">
        <f t="shared" ref="F100" si="101">IF(E98-B99-B100&gt;=0,B100,E99)</f>
        <v>16</v>
      </c>
      <c r="G100" s="1">
        <f t="shared" si="65"/>
        <v>3</v>
      </c>
      <c r="H100" s="1">
        <f t="shared" si="66"/>
        <v>1</v>
      </c>
      <c r="I100" s="1">
        <f t="shared" si="90"/>
        <v>1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>
      <c r="A101" s="2">
        <v>99</v>
      </c>
      <c r="B101" s="1">
        <v>23</v>
      </c>
      <c r="C101" s="1">
        <v>0</v>
      </c>
      <c r="D101" s="27">
        <f t="shared" ref="D101" si="102">D100-B101</f>
        <v>134</v>
      </c>
      <c r="E101" s="1">
        <f t="shared" ref="E101:E102" si="103">IF(D101&gt;0,D100-B101,0)</f>
        <v>134</v>
      </c>
      <c r="F101" s="1">
        <f t="shared" ref="F101" si="104">IF(D101&gt;=0,B101,E100)</f>
        <v>23</v>
      </c>
      <c r="G101" s="1">
        <f t="shared" si="65"/>
        <v>0</v>
      </c>
      <c r="H101" s="1">
        <f t="shared" si="66"/>
        <v>0</v>
      </c>
      <c r="I101" s="1">
        <f t="shared" si="90"/>
        <v>0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>
      <c r="A102" s="2">
        <v>100</v>
      </c>
      <c r="B102" s="1">
        <v>13</v>
      </c>
      <c r="C102" s="1">
        <v>0</v>
      </c>
      <c r="D102" s="27">
        <f t="shared" si="64"/>
        <v>121</v>
      </c>
      <c r="E102" s="1">
        <f t="shared" si="103"/>
        <v>121</v>
      </c>
      <c r="F102" s="1">
        <f t="shared" si="73"/>
        <v>13</v>
      </c>
      <c r="G102" s="1">
        <f t="shared" si="65"/>
        <v>0</v>
      </c>
      <c r="H102" s="1">
        <f t="shared" si="66"/>
        <v>0</v>
      </c>
      <c r="I102" s="1">
        <f t="shared" si="90"/>
        <v>0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>
      <c r="A103" s="2">
        <v>101</v>
      </c>
      <c r="B103" s="1">
        <v>17</v>
      </c>
      <c r="C103" s="1">
        <v>0</v>
      </c>
      <c r="D103" s="27">
        <f t="shared" si="64"/>
        <v>104</v>
      </c>
      <c r="E103" s="1">
        <f t="shared" si="72"/>
        <v>104</v>
      </c>
      <c r="F103" s="1">
        <f t="shared" si="73"/>
        <v>17</v>
      </c>
      <c r="G103" s="1">
        <f t="shared" si="65"/>
        <v>0</v>
      </c>
      <c r="H103" s="1">
        <f t="shared" si="66"/>
        <v>0</v>
      </c>
      <c r="I103" s="1">
        <f t="shared" si="90"/>
        <v>0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>
      <c r="A104" s="2">
        <v>102</v>
      </c>
      <c r="B104" s="1">
        <v>18</v>
      </c>
      <c r="C104" s="1">
        <v>0</v>
      </c>
      <c r="D104" s="27">
        <f t="shared" si="64"/>
        <v>86</v>
      </c>
      <c r="E104" s="1">
        <f t="shared" si="72"/>
        <v>86</v>
      </c>
      <c r="F104" s="1">
        <f t="shared" si="73"/>
        <v>18</v>
      </c>
      <c r="G104" s="1">
        <f t="shared" si="65"/>
        <v>0</v>
      </c>
      <c r="H104" s="1">
        <f t="shared" si="66"/>
        <v>0</v>
      </c>
      <c r="I104" s="1">
        <f>IF(MOD(A104,7)=0,IF(SUM(H98:H104)=0,0,1),0)</f>
        <v>0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>
      <c r="A105" s="2">
        <v>103</v>
      </c>
      <c r="B105" s="1">
        <v>15</v>
      </c>
      <c r="C105" s="1">
        <v>0</v>
      </c>
      <c r="D105" s="27">
        <f t="shared" si="64"/>
        <v>71</v>
      </c>
      <c r="E105" s="1">
        <f t="shared" si="72"/>
        <v>71</v>
      </c>
      <c r="F105" s="1">
        <f t="shared" si="73"/>
        <v>15</v>
      </c>
      <c r="G105" s="1">
        <f t="shared" si="65"/>
        <v>0</v>
      </c>
      <c r="H105" s="1">
        <f t="shared" si="66"/>
        <v>0</v>
      </c>
      <c r="I105" s="1">
        <f t="shared" ref="I105:I115" si="105">IF(MOD(A105,7)=0,IF(SUM(H99:H105)=0,0,1),0)</f>
        <v>0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>
      <c r="A106" s="2">
        <v>104</v>
      </c>
      <c r="B106" s="1">
        <v>29</v>
      </c>
      <c r="C106" s="1">
        <v>0</v>
      </c>
      <c r="D106" s="27">
        <f t="shared" si="64"/>
        <v>42</v>
      </c>
      <c r="E106" s="1">
        <f t="shared" si="72"/>
        <v>42</v>
      </c>
      <c r="F106" s="1">
        <f t="shared" si="73"/>
        <v>29</v>
      </c>
      <c r="G106" s="1">
        <f t="shared" si="65"/>
        <v>0</v>
      </c>
      <c r="H106" s="1">
        <f t="shared" si="66"/>
        <v>0</v>
      </c>
      <c r="I106" s="1">
        <f t="shared" si="105"/>
        <v>0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>
      <c r="A107" s="2">
        <v>105</v>
      </c>
      <c r="B107" s="1">
        <v>20</v>
      </c>
      <c r="C107" s="3">
        <f t="shared" ref="C107" si="106">$L$3-D105</f>
        <v>129</v>
      </c>
      <c r="D107" s="27">
        <f t="shared" ref="D107" si="107">D106-B107+C107</f>
        <v>151</v>
      </c>
      <c r="E107" s="3">
        <f t="shared" ref="E107" si="108">IF(D107&gt;0,D106-B107+C107,0)</f>
        <v>151</v>
      </c>
      <c r="F107" s="1">
        <f t="shared" ref="F107" si="109">IF(E105-B106-B107&gt;=0,B107,E106)</f>
        <v>20</v>
      </c>
      <c r="G107" s="1">
        <f t="shared" si="65"/>
        <v>0</v>
      </c>
      <c r="H107" s="1">
        <f t="shared" si="66"/>
        <v>0</v>
      </c>
      <c r="I107" s="1">
        <f t="shared" si="105"/>
        <v>0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>
      <c r="A108" s="2">
        <v>106</v>
      </c>
      <c r="B108" s="1">
        <v>23</v>
      </c>
      <c r="C108" s="1">
        <v>0</v>
      </c>
      <c r="D108" s="27">
        <f t="shared" ref="D108" si="110">D107-B108</f>
        <v>128</v>
      </c>
      <c r="E108" s="1">
        <f t="shared" ref="E108:E109" si="111">IF(D108&gt;0,D107-B108,0)</f>
        <v>128</v>
      </c>
      <c r="F108" s="1">
        <f t="shared" ref="F108" si="112">IF(D108&gt;=0,B108,E107)</f>
        <v>23</v>
      </c>
      <c r="G108" s="1">
        <f t="shared" si="65"/>
        <v>0</v>
      </c>
      <c r="H108" s="1">
        <f t="shared" si="66"/>
        <v>0</v>
      </c>
      <c r="I108" s="1">
        <f t="shared" si="105"/>
        <v>0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>
      <c r="A109" s="2">
        <v>107</v>
      </c>
      <c r="B109" s="1">
        <v>16</v>
      </c>
      <c r="C109" s="1">
        <v>0</v>
      </c>
      <c r="D109" s="27">
        <f t="shared" si="64"/>
        <v>112</v>
      </c>
      <c r="E109" s="1">
        <f t="shared" si="111"/>
        <v>112</v>
      </c>
      <c r="F109" s="1">
        <f t="shared" si="73"/>
        <v>16</v>
      </c>
      <c r="G109" s="1">
        <f t="shared" si="65"/>
        <v>0</v>
      </c>
      <c r="H109" s="1">
        <f t="shared" si="66"/>
        <v>0</v>
      </c>
      <c r="I109" s="1">
        <f t="shared" si="105"/>
        <v>0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>
      <c r="A110" s="2">
        <v>108</v>
      </c>
      <c r="B110" s="1">
        <v>14</v>
      </c>
      <c r="C110" s="1">
        <v>0</v>
      </c>
      <c r="D110" s="27">
        <f t="shared" si="64"/>
        <v>98</v>
      </c>
      <c r="E110" s="1">
        <f t="shared" si="72"/>
        <v>98</v>
      </c>
      <c r="F110" s="1">
        <f t="shared" si="73"/>
        <v>14</v>
      </c>
      <c r="G110" s="1">
        <f t="shared" si="65"/>
        <v>0</v>
      </c>
      <c r="H110" s="1">
        <f t="shared" si="66"/>
        <v>0</v>
      </c>
      <c r="I110" s="1">
        <f t="shared" si="105"/>
        <v>0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>
      <c r="A111" s="2">
        <v>109</v>
      </c>
      <c r="B111" s="1">
        <v>29</v>
      </c>
      <c r="C111" s="1">
        <v>0</v>
      </c>
      <c r="D111" s="27">
        <f t="shared" si="64"/>
        <v>69</v>
      </c>
      <c r="E111" s="1">
        <f t="shared" si="72"/>
        <v>69</v>
      </c>
      <c r="F111" s="1">
        <f t="shared" si="73"/>
        <v>29</v>
      </c>
      <c r="G111" s="1">
        <f t="shared" si="65"/>
        <v>0</v>
      </c>
      <c r="H111" s="1">
        <f t="shared" si="66"/>
        <v>0</v>
      </c>
      <c r="I111" s="1">
        <f t="shared" si="105"/>
        <v>0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>
      <c r="A112" s="2">
        <v>110</v>
      </c>
      <c r="B112" s="1">
        <v>11</v>
      </c>
      <c r="C112" s="1">
        <v>0</v>
      </c>
      <c r="D112" s="27">
        <f t="shared" si="64"/>
        <v>58</v>
      </c>
      <c r="E112" s="1">
        <f t="shared" si="72"/>
        <v>58</v>
      </c>
      <c r="F112" s="1">
        <f t="shared" si="73"/>
        <v>11</v>
      </c>
      <c r="G112" s="1">
        <f t="shared" si="65"/>
        <v>0</v>
      </c>
      <c r="H112" s="1">
        <f t="shared" si="66"/>
        <v>0</v>
      </c>
      <c r="I112" s="1">
        <f t="shared" si="105"/>
        <v>0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>
      <c r="A113" s="2">
        <v>111</v>
      </c>
      <c r="B113" s="1">
        <v>20</v>
      </c>
      <c r="C113" s="1">
        <v>0</v>
      </c>
      <c r="D113" s="27">
        <f t="shared" si="64"/>
        <v>38</v>
      </c>
      <c r="E113" s="1">
        <f t="shared" si="72"/>
        <v>38</v>
      </c>
      <c r="F113" s="1">
        <f t="shared" si="73"/>
        <v>20</v>
      </c>
      <c r="G113" s="1">
        <f t="shared" si="65"/>
        <v>0</v>
      </c>
      <c r="H113" s="1">
        <f t="shared" si="66"/>
        <v>0</v>
      </c>
      <c r="I113" s="1">
        <f t="shared" si="105"/>
        <v>0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>
      <c r="A114" s="2">
        <v>112</v>
      </c>
      <c r="B114" s="1">
        <v>6</v>
      </c>
      <c r="C114" s="3">
        <f t="shared" ref="C114" si="113">$L$3-D112</f>
        <v>142</v>
      </c>
      <c r="D114" s="27">
        <f t="shared" ref="D114" si="114">D113-B114+C114</f>
        <v>174</v>
      </c>
      <c r="E114" s="3">
        <f t="shared" ref="E114" si="115">IF(D114&gt;0,D113-B114+C114,0)</f>
        <v>174</v>
      </c>
      <c r="F114" s="1">
        <f t="shared" ref="F114" si="116">IF(E112-B113-B114&gt;=0,B114,E113)</f>
        <v>6</v>
      </c>
      <c r="G114" s="1">
        <f t="shared" si="65"/>
        <v>0</v>
      </c>
      <c r="H114" s="1">
        <f t="shared" si="66"/>
        <v>0</v>
      </c>
      <c r="I114" s="1">
        <f t="shared" si="105"/>
        <v>0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>
      <c r="A115" s="2">
        <v>113</v>
      </c>
      <c r="B115" s="1">
        <v>37</v>
      </c>
      <c r="C115" s="1">
        <v>0</v>
      </c>
      <c r="D115" s="27">
        <f t="shared" ref="D115" si="117">D114-B115</f>
        <v>137</v>
      </c>
      <c r="E115" s="1">
        <f t="shared" ref="E115:E116" si="118">IF(D115&gt;0,D114-B115,0)</f>
        <v>137</v>
      </c>
      <c r="F115" s="1">
        <f t="shared" ref="F115" si="119">IF(D115&gt;=0,B115,E114)</f>
        <v>37</v>
      </c>
      <c r="G115" s="1">
        <f t="shared" si="65"/>
        <v>0</v>
      </c>
      <c r="H115" s="1">
        <f t="shared" si="66"/>
        <v>0</v>
      </c>
      <c r="I115" s="1">
        <f t="shared" si="105"/>
        <v>0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>
      <c r="A116" s="2">
        <v>114</v>
      </c>
      <c r="B116" s="1">
        <v>7</v>
      </c>
      <c r="C116" s="1">
        <v>0</v>
      </c>
      <c r="D116" s="27">
        <f t="shared" si="64"/>
        <v>130</v>
      </c>
      <c r="E116" s="1">
        <f t="shared" si="118"/>
        <v>130</v>
      </c>
      <c r="F116" s="1">
        <f t="shared" si="73"/>
        <v>7</v>
      </c>
      <c r="G116" s="1">
        <f t="shared" si="65"/>
        <v>0</v>
      </c>
      <c r="H116" s="1">
        <f t="shared" si="66"/>
        <v>0</v>
      </c>
      <c r="I116" s="1">
        <f>IF(MOD(A116,7)=0,IF(SUM(H110:H116)=0,0,1),0)</f>
        <v>0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>
      <c r="A117" s="2">
        <v>115</v>
      </c>
      <c r="B117" s="1">
        <v>12</v>
      </c>
      <c r="C117" s="1">
        <v>0</v>
      </c>
      <c r="D117" s="27">
        <f t="shared" si="64"/>
        <v>118</v>
      </c>
      <c r="E117" s="1">
        <f t="shared" si="72"/>
        <v>118</v>
      </c>
      <c r="F117" s="1">
        <f t="shared" si="73"/>
        <v>12</v>
      </c>
      <c r="G117" s="1">
        <f t="shared" si="65"/>
        <v>0</v>
      </c>
      <c r="H117" s="1">
        <f t="shared" si="66"/>
        <v>0</v>
      </c>
      <c r="I117" s="1">
        <f t="shared" ref="I117:I125" si="120">IF(MOD(A117,7)=0,IF(SUM(H111:H117)=0,0,1),0)</f>
        <v>0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>
      <c r="A118" s="2">
        <v>116</v>
      </c>
      <c r="B118" s="1">
        <v>28</v>
      </c>
      <c r="C118" s="1">
        <v>0</v>
      </c>
      <c r="D118" s="27">
        <f t="shared" si="64"/>
        <v>90</v>
      </c>
      <c r="E118" s="1">
        <f t="shared" si="72"/>
        <v>90</v>
      </c>
      <c r="F118" s="1">
        <f t="shared" si="73"/>
        <v>28</v>
      </c>
      <c r="G118" s="1">
        <f t="shared" si="65"/>
        <v>0</v>
      </c>
      <c r="H118" s="1">
        <f t="shared" si="66"/>
        <v>0</v>
      </c>
      <c r="I118" s="1">
        <f t="shared" si="120"/>
        <v>0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>
      <c r="A119" s="2">
        <v>117</v>
      </c>
      <c r="B119" s="1">
        <v>8</v>
      </c>
      <c r="C119" s="1">
        <v>0</v>
      </c>
      <c r="D119" s="27">
        <f t="shared" si="64"/>
        <v>82</v>
      </c>
      <c r="E119" s="1">
        <f t="shared" si="72"/>
        <v>82</v>
      </c>
      <c r="F119" s="1">
        <f t="shared" si="73"/>
        <v>8</v>
      </c>
      <c r="G119" s="1">
        <f t="shared" si="65"/>
        <v>0</v>
      </c>
      <c r="H119" s="1">
        <f t="shared" si="66"/>
        <v>0</v>
      </c>
      <c r="I119" s="1">
        <f t="shared" si="120"/>
        <v>0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>
      <c r="A120" s="2">
        <v>118</v>
      </c>
      <c r="B120" s="1">
        <v>17</v>
      </c>
      <c r="C120" s="1">
        <v>0</v>
      </c>
      <c r="D120" s="27">
        <f t="shared" si="64"/>
        <v>65</v>
      </c>
      <c r="E120" s="1">
        <f t="shared" si="72"/>
        <v>65</v>
      </c>
      <c r="F120" s="1">
        <f t="shared" si="73"/>
        <v>17</v>
      </c>
      <c r="G120" s="1">
        <f t="shared" si="65"/>
        <v>0</v>
      </c>
      <c r="H120" s="1">
        <f t="shared" si="66"/>
        <v>0</v>
      </c>
      <c r="I120" s="1">
        <f t="shared" si="120"/>
        <v>0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>
      <c r="A121" s="2">
        <v>119</v>
      </c>
      <c r="B121" s="1">
        <v>25</v>
      </c>
      <c r="C121" s="3">
        <f t="shared" ref="C121" si="121">$L$3-D119</f>
        <v>118</v>
      </c>
      <c r="D121" s="27">
        <f t="shared" ref="D121" si="122">D120-B121+C121</f>
        <v>158</v>
      </c>
      <c r="E121" s="3">
        <f t="shared" ref="E121" si="123">IF(D121&gt;0,D120-B121+C121,0)</f>
        <v>158</v>
      </c>
      <c r="F121" s="1">
        <f t="shared" ref="F121" si="124">IF(E119-B120-B121&gt;=0,B121,E120)</f>
        <v>25</v>
      </c>
      <c r="G121" s="1">
        <f t="shared" si="65"/>
        <v>0</v>
      </c>
      <c r="H121" s="1">
        <f t="shared" si="66"/>
        <v>0</v>
      </c>
      <c r="I121" s="1">
        <f t="shared" si="120"/>
        <v>0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>
      <c r="A122" s="2">
        <v>120</v>
      </c>
      <c r="B122" s="1">
        <v>22</v>
      </c>
      <c r="C122" s="1">
        <v>0</v>
      </c>
      <c r="D122" s="27">
        <f t="shared" ref="D122" si="125">D121-B122</f>
        <v>136</v>
      </c>
      <c r="E122" s="1">
        <f t="shared" ref="E122:E123" si="126">IF(D122&gt;0,D121-B122,0)</f>
        <v>136</v>
      </c>
      <c r="F122" s="1">
        <f t="shared" ref="F122" si="127">IF(D122&gt;=0,B122,E121)</f>
        <v>22</v>
      </c>
      <c r="G122" s="1">
        <f t="shared" si="65"/>
        <v>0</v>
      </c>
      <c r="H122" s="1">
        <f t="shared" si="66"/>
        <v>0</v>
      </c>
      <c r="I122" s="1">
        <f t="shared" si="120"/>
        <v>0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>
      <c r="A123" s="2">
        <v>121</v>
      </c>
      <c r="B123" s="1">
        <v>9</v>
      </c>
      <c r="C123" s="1">
        <v>0</v>
      </c>
      <c r="D123" s="27">
        <f t="shared" si="64"/>
        <v>127</v>
      </c>
      <c r="E123" s="1">
        <f t="shared" si="126"/>
        <v>127</v>
      </c>
      <c r="F123" s="1">
        <f t="shared" si="73"/>
        <v>9</v>
      </c>
      <c r="G123" s="1">
        <f t="shared" si="65"/>
        <v>0</v>
      </c>
      <c r="H123" s="1">
        <f t="shared" si="66"/>
        <v>0</v>
      </c>
      <c r="I123" s="1">
        <f t="shared" si="120"/>
        <v>0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>
      <c r="A124" s="2">
        <v>122</v>
      </c>
      <c r="B124" s="1">
        <v>22</v>
      </c>
      <c r="C124" s="1">
        <v>0</v>
      </c>
      <c r="D124" s="27">
        <f t="shared" si="64"/>
        <v>105</v>
      </c>
      <c r="E124" s="1">
        <f t="shared" si="72"/>
        <v>105</v>
      </c>
      <c r="F124" s="1">
        <f t="shared" si="73"/>
        <v>22</v>
      </c>
      <c r="G124" s="1">
        <f t="shared" si="65"/>
        <v>0</v>
      </c>
      <c r="H124" s="1">
        <f t="shared" si="66"/>
        <v>0</v>
      </c>
      <c r="I124" s="1">
        <f t="shared" si="120"/>
        <v>0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>
      <c r="A125" s="2">
        <v>123</v>
      </c>
      <c r="B125" s="1">
        <v>27</v>
      </c>
      <c r="C125" s="1">
        <v>0</v>
      </c>
      <c r="D125" s="27">
        <f t="shared" si="64"/>
        <v>78</v>
      </c>
      <c r="E125" s="1">
        <f t="shared" si="72"/>
        <v>78</v>
      </c>
      <c r="F125" s="1">
        <f t="shared" si="73"/>
        <v>27</v>
      </c>
      <c r="G125" s="1">
        <f t="shared" si="65"/>
        <v>0</v>
      </c>
      <c r="H125" s="1">
        <f t="shared" si="66"/>
        <v>0</v>
      </c>
      <c r="I125" s="1">
        <f t="shared" si="120"/>
        <v>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>
      <c r="A126" s="2">
        <v>124</v>
      </c>
      <c r="B126" s="1">
        <v>21</v>
      </c>
      <c r="C126" s="1">
        <v>0</v>
      </c>
      <c r="D126" s="27">
        <f t="shared" si="64"/>
        <v>57</v>
      </c>
      <c r="E126" s="1">
        <f t="shared" si="72"/>
        <v>57</v>
      </c>
      <c r="F126" s="1">
        <f t="shared" si="73"/>
        <v>21</v>
      </c>
      <c r="G126" s="1">
        <f t="shared" si="65"/>
        <v>0</v>
      </c>
      <c r="H126" s="1">
        <f t="shared" si="66"/>
        <v>0</v>
      </c>
      <c r="I126" s="1">
        <f>IF(MOD(A126,7)=0,IF(SUM(H120:H126)=0,0,1),0)</f>
        <v>0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>
      <c r="A127" s="2">
        <v>125</v>
      </c>
      <c r="B127" s="1">
        <v>28</v>
      </c>
      <c r="C127" s="1">
        <v>0</v>
      </c>
      <c r="D127" s="27">
        <f t="shared" si="64"/>
        <v>29</v>
      </c>
      <c r="E127" s="1">
        <f t="shared" si="72"/>
        <v>29</v>
      </c>
      <c r="F127" s="1">
        <f t="shared" si="73"/>
        <v>28</v>
      </c>
      <c r="G127" s="1">
        <f t="shared" si="65"/>
        <v>0</v>
      </c>
      <c r="H127" s="1">
        <f t="shared" si="66"/>
        <v>0</v>
      </c>
      <c r="I127" s="1">
        <f t="shared" ref="I127:I135" si="128">IF(MOD(A127,7)=0,IF(SUM(H121:H127)=0,0,1),0)</f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2">
        <v>126</v>
      </c>
      <c r="B128" s="1">
        <v>34</v>
      </c>
      <c r="C128" s="3">
        <f t="shared" ref="C128" si="129">$L$3-D126</f>
        <v>143</v>
      </c>
      <c r="D128" s="27">
        <f t="shared" ref="D128" si="130">D127-B128+C128</f>
        <v>138</v>
      </c>
      <c r="E128" s="3">
        <f t="shared" ref="E128" si="131">IF(D128&gt;0,D127-B128+C128,0)</f>
        <v>138</v>
      </c>
      <c r="F128" s="1">
        <f t="shared" ref="F128" si="132">IF(E126-B127-B128&gt;=0,B128,E127)</f>
        <v>29</v>
      </c>
      <c r="G128" s="1">
        <f t="shared" si="65"/>
        <v>5</v>
      </c>
      <c r="H128" s="1">
        <f t="shared" si="66"/>
        <v>1</v>
      </c>
      <c r="I128" s="1">
        <f t="shared" si="128"/>
        <v>1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2">
        <v>127</v>
      </c>
      <c r="B129" s="1">
        <v>15</v>
      </c>
      <c r="C129" s="1">
        <v>0</v>
      </c>
      <c r="D129" s="27">
        <f t="shared" ref="D129" si="133">D128-B129</f>
        <v>123</v>
      </c>
      <c r="E129" s="1">
        <f t="shared" ref="E129:E130" si="134">IF(D129&gt;0,D128-B129,0)</f>
        <v>123</v>
      </c>
      <c r="F129" s="1">
        <f t="shared" ref="F129" si="135">IF(D129&gt;=0,B129,E128)</f>
        <v>15</v>
      </c>
      <c r="G129" s="1">
        <f t="shared" si="65"/>
        <v>0</v>
      </c>
      <c r="H129" s="1">
        <f t="shared" si="66"/>
        <v>0</v>
      </c>
      <c r="I129" s="1">
        <f t="shared" si="128"/>
        <v>0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2">
        <v>128</v>
      </c>
      <c r="B130" s="1">
        <v>23</v>
      </c>
      <c r="C130" s="1">
        <v>0</v>
      </c>
      <c r="D130" s="27">
        <f t="shared" si="64"/>
        <v>100</v>
      </c>
      <c r="E130" s="1">
        <f t="shared" si="134"/>
        <v>100</v>
      </c>
      <c r="F130" s="1">
        <f t="shared" si="73"/>
        <v>23</v>
      </c>
      <c r="G130" s="1">
        <f t="shared" si="65"/>
        <v>0</v>
      </c>
      <c r="H130" s="1">
        <f t="shared" si="66"/>
        <v>0</v>
      </c>
      <c r="I130" s="1">
        <f t="shared" si="128"/>
        <v>0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2">
        <v>129</v>
      </c>
      <c r="B131" s="1">
        <v>17</v>
      </c>
      <c r="C131" s="1">
        <v>0</v>
      </c>
      <c r="D131" s="27">
        <f t="shared" si="64"/>
        <v>83</v>
      </c>
      <c r="E131" s="1">
        <f t="shared" si="72"/>
        <v>83</v>
      </c>
      <c r="F131" s="1">
        <f t="shared" si="73"/>
        <v>17</v>
      </c>
      <c r="G131" s="1">
        <f t="shared" si="65"/>
        <v>0</v>
      </c>
      <c r="H131" s="1">
        <f t="shared" si="66"/>
        <v>0</v>
      </c>
      <c r="I131" s="1">
        <f t="shared" si="128"/>
        <v>0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2">
        <v>130</v>
      </c>
      <c r="B132" s="1">
        <v>16</v>
      </c>
      <c r="C132" s="1">
        <v>0</v>
      </c>
      <c r="D132" s="27">
        <f t="shared" ref="D132:D195" si="136">D131-B132</f>
        <v>67</v>
      </c>
      <c r="E132" s="1">
        <f t="shared" si="72"/>
        <v>67</v>
      </c>
      <c r="F132" s="1">
        <f t="shared" si="73"/>
        <v>16</v>
      </c>
      <c r="G132" s="1">
        <f t="shared" ref="G132:G195" si="137">B132-F132</f>
        <v>0</v>
      </c>
      <c r="H132" s="1">
        <f t="shared" ref="H132:H195" si="138">IF(G132=0,0,1)</f>
        <v>0</v>
      </c>
      <c r="I132" s="1">
        <f t="shared" si="128"/>
        <v>0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2">
        <v>131</v>
      </c>
      <c r="B133" s="1">
        <v>30</v>
      </c>
      <c r="C133" s="1">
        <v>0</v>
      </c>
      <c r="D133" s="27">
        <f t="shared" si="136"/>
        <v>37</v>
      </c>
      <c r="E133" s="1">
        <f t="shared" si="72"/>
        <v>37</v>
      </c>
      <c r="F133" s="1">
        <f t="shared" si="73"/>
        <v>30</v>
      </c>
      <c r="G133" s="1">
        <f t="shared" si="137"/>
        <v>0</v>
      </c>
      <c r="H133" s="1">
        <f t="shared" si="138"/>
        <v>0</v>
      </c>
      <c r="I133" s="1">
        <f t="shared" si="128"/>
        <v>0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2">
        <v>132</v>
      </c>
      <c r="B134" s="1">
        <v>26</v>
      </c>
      <c r="C134" s="1">
        <v>0</v>
      </c>
      <c r="D134" s="27">
        <f t="shared" si="136"/>
        <v>11</v>
      </c>
      <c r="E134" s="1">
        <f t="shared" si="72"/>
        <v>11</v>
      </c>
      <c r="F134" s="1">
        <f t="shared" si="73"/>
        <v>26</v>
      </c>
      <c r="G134" s="1">
        <f t="shared" si="137"/>
        <v>0</v>
      </c>
      <c r="H134" s="1">
        <f t="shared" si="138"/>
        <v>0</v>
      </c>
      <c r="I134" s="1">
        <f t="shared" si="128"/>
        <v>0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2">
        <v>133</v>
      </c>
      <c r="B135" s="1">
        <v>24</v>
      </c>
      <c r="C135" s="3">
        <f t="shared" ref="C135" si="139">$L$3-D133</f>
        <v>163</v>
      </c>
      <c r="D135" s="27">
        <f t="shared" ref="D135" si="140">D134-B135+C135</f>
        <v>150</v>
      </c>
      <c r="E135" s="3">
        <f t="shared" ref="E135" si="141">IF(D135&gt;0,D134-B135+C135,0)</f>
        <v>150</v>
      </c>
      <c r="F135" s="1">
        <f t="shared" ref="F135" si="142">IF(E133-B134-B135&gt;=0,B135,E134)</f>
        <v>11</v>
      </c>
      <c r="G135" s="1">
        <f t="shared" si="137"/>
        <v>13</v>
      </c>
      <c r="H135" s="1">
        <f t="shared" si="138"/>
        <v>1</v>
      </c>
      <c r="I135" s="1">
        <f t="shared" si="128"/>
        <v>1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2">
        <v>134</v>
      </c>
      <c r="B136" s="1">
        <v>18</v>
      </c>
      <c r="C136" s="1">
        <v>0</v>
      </c>
      <c r="D136" s="27">
        <f t="shared" ref="D136" si="143">D135-B136</f>
        <v>132</v>
      </c>
      <c r="E136" s="1">
        <f t="shared" ref="E136:E197" si="144">IF(D136&gt;0,D135-B136,0)</f>
        <v>132</v>
      </c>
      <c r="F136" s="1">
        <f t="shared" ref="F136:F197" si="145">IF(D136&gt;=0,B136,E135)</f>
        <v>18</v>
      </c>
      <c r="G136" s="1">
        <f t="shared" si="137"/>
        <v>0</v>
      </c>
      <c r="H136" s="1">
        <f t="shared" si="138"/>
        <v>0</v>
      </c>
      <c r="I136" s="1">
        <f>IF(MOD(A136,7)=0,IF(SUM(H130:H136)=0,0,1),0)</f>
        <v>0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2">
        <v>135</v>
      </c>
      <c r="B137" s="1">
        <v>5</v>
      </c>
      <c r="C137" s="1">
        <v>0</v>
      </c>
      <c r="D137" s="27">
        <f t="shared" si="136"/>
        <v>127</v>
      </c>
      <c r="E137" s="1">
        <f t="shared" si="144"/>
        <v>127</v>
      </c>
      <c r="F137" s="1">
        <f t="shared" si="145"/>
        <v>5</v>
      </c>
      <c r="G137" s="1">
        <f t="shared" si="137"/>
        <v>0</v>
      </c>
      <c r="H137" s="1">
        <f t="shared" si="138"/>
        <v>0</v>
      </c>
      <c r="I137" s="1">
        <f t="shared" ref="I137:I143" si="146">IF(MOD(A137,7)=0,IF(SUM(H131:H137)=0,0,1),0)</f>
        <v>0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2">
        <v>136</v>
      </c>
      <c r="B138" s="1">
        <v>18</v>
      </c>
      <c r="C138" s="1">
        <v>0</v>
      </c>
      <c r="D138" s="27">
        <f t="shared" si="136"/>
        <v>109</v>
      </c>
      <c r="E138" s="1">
        <f t="shared" si="144"/>
        <v>109</v>
      </c>
      <c r="F138" s="1">
        <f t="shared" si="145"/>
        <v>18</v>
      </c>
      <c r="G138" s="1">
        <f t="shared" si="137"/>
        <v>0</v>
      </c>
      <c r="H138" s="1">
        <f t="shared" si="138"/>
        <v>0</v>
      </c>
      <c r="I138" s="1">
        <f t="shared" si="146"/>
        <v>0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2">
        <v>137</v>
      </c>
      <c r="B139" s="1">
        <v>27</v>
      </c>
      <c r="C139" s="1">
        <v>0</v>
      </c>
      <c r="D139" s="27">
        <f t="shared" si="136"/>
        <v>82</v>
      </c>
      <c r="E139" s="1">
        <f t="shared" si="144"/>
        <v>82</v>
      </c>
      <c r="F139" s="1">
        <f t="shared" si="145"/>
        <v>27</v>
      </c>
      <c r="G139" s="1">
        <f t="shared" si="137"/>
        <v>0</v>
      </c>
      <c r="H139" s="1">
        <f t="shared" si="138"/>
        <v>0</v>
      </c>
      <c r="I139" s="1">
        <f t="shared" si="146"/>
        <v>0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2">
        <v>138</v>
      </c>
      <c r="B140" s="1">
        <v>24</v>
      </c>
      <c r="C140" s="1">
        <v>0</v>
      </c>
      <c r="D140" s="27">
        <f t="shared" si="136"/>
        <v>58</v>
      </c>
      <c r="E140" s="1">
        <f t="shared" si="144"/>
        <v>58</v>
      </c>
      <c r="F140" s="1">
        <f t="shared" si="145"/>
        <v>24</v>
      </c>
      <c r="G140" s="1">
        <f t="shared" si="137"/>
        <v>0</v>
      </c>
      <c r="H140" s="1">
        <f t="shared" si="138"/>
        <v>0</v>
      </c>
      <c r="I140" s="1">
        <f t="shared" si="146"/>
        <v>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2">
        <v>139</v>
      </c>
      <c r="B141" s="1">
        <v>20</v>
      </c>
      <c r="C141" s="1">
        <v>0</v>
      </c>
      <c r="D141" s="27">
        <f t="shared" si="136"/>
        <v>38</v>
      </c>
      <c r="E141" s="1">
        <f t="shared" si="144"/>
        <v>38</v>
      </c>
      <c r="F141" s="1">
        <f t="shared" si="145"/>
        <v>20</v>
      </c>
      <c r="G141" s="1">
        <f t="shared" si="137"/>
        <v>0</v>
      </c>
      <c r="H141" s="1">
        <f t="shared" si="138"/>
        <v>0</v>
      </c>
      <c r="I141" s="1">
        <f t="shared" si="146"/>
        <v>0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2">
        <v>140</v>
      </c>
      <c r="B142" s="1">
        <v>9</v>
      </c>
      <c r="C142" s="3">
        <f t="shared" ref="C142" si="147">$L$3-D140</f>
        <v>142</v>
      </c>
      <c r="D142" s="27">
        <f t="shared" ref="D142" si="148">D141-B142+C142</f>
        <v>171</v>
      </c>
      <c r="E142" s="3">
        <f t="shared" ref="E142" si="149">IF(D142&gt;0,D141-B142+C142,0)</f>
        <v>171</v>
      </c>
      <c r="F142" s="1">
        <f t="shared" ref="F142" si="150">IF(E140-B141-B142&gt;=0,B142,E141)</f>
        <v>9</v>
      </c>
      <c r="G142" s="1">
        <f t="shared" si="137"/>
        <v>0</v>
      </c>
      <c r="H142" s="1">
        <f t="shared" si="138"/>
        <v>0</v>
      </c>
      <c r="I142" s="1">
        <f t="shared" si="146"/>
        <v>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2">
        <v>141</v>
      </c>
      <c r="B143" s="1">
        <v>27</v>
      </c>
      <c r="C143" s="1">
        <v>0</v>
      </c>
      <c r="D143" s="27">
        <f t="shared" ref="D143" si="151">D142-B143</f>
        <v>144</v>
      </c>
      <c r="E143" s="1">
        <f t="shared" ref="E143:E144" si="152">IF(D143&gt;0,D142-B143,0)</f>
        <v>144</v>
      </c>
      <c r="F143" s="1">
        <f t="shared" ref="F143" si="153">IF(D143&gt;=0,B143,E142)</f>
        <v>27</v>
      </c>
      <c r="G143" s="1">
        <f t="shared" si="137"/>
        <v>0</v>
      </c>
      <c r="H143" s="1">
        <f t="shared" si="138"/>
        <v>0</v>
      </c>
      <c r="I143" s="1">
        <f t="shared" si="146"/>
        <v>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2">
        <v>142</v>
      </c>
      <c r="B144" s="1">
        <v>9</v>
      </c>
      <c r="C144" s="1">
        <v>0</v>
      </c>
      <c r="D144" s="27">
        <f t="shared" si="136"/>
        <v>135</v>
      </c>
      <c r="E144" s="1">
        <f t="shared" si="152"/>
        <v>135</v>
      </c>
      <c r="F144" s="1">
        <f t="shared" si="145"/>
        <v>9</v>
      </c>
      <c r="G144" s="1">
        <f t="shared" si="137"/>
        <v>0</v>
      </c>
      <c r="H144" s="1">
        <f t="shared" si="138"/>
        <v>0</v>
      </c>
      <c r="I144" s="1">
        <f>IF(MOD(A144,7)=0,IF(SUM(H138:H144)=0,0,1),0)</f>
        <v>0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>
      <c r="A145" s="2">
        <v>143</v>
      </c>
      <c r="B145" s="1">
        <v>12</v>
      </c>
      <c r="C145" s="1">
        <v>0</v>
      </c>
      <c r="D145" s="27">
        <f t="shared" si="136"/>
        <v>123</v>
      </c>
      <c r="E145" s="1">
        <f t="shared" si="144"/>
        <v>123</v>
      </c>
      <c r="F145" s="1">
        <f t="shared" si="145"/>
        <v>12</v>
      </c>
      <c r="G145" s="1">
        <f t="shared" si="137"/>
        <v>0</v>
      </c>
      <c r="H145" s="1">
        <f t="shared" si="138"/>
        <v>0</v>
      </c>
      <c r="I145" s="1">
        <f t="shared" ref="I145:I154" si="154">IF(MOD(A145,7)=0,IF(SUM(H139:H145)=0,0,1),0)</f>
        <v>0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>
      <c r="A146" s="2">
        <v>144</v>
      </c>
      <c r="B146" s="1">
        <v>23</v>
      </c>
      <c r="C146" s="1">
        <v>0</v>
      </c>
      <c r="D146" s="27">
        <f t="shared" si="136"/>
        <v>100</v>
      </c>
      <c r="E146" s="1">
        <f t="shared" si="144"/>
        <v>100</v>
      </c>
      <c r="F146" s="1">
        <f t="shared" si="145"/>
        <v>23</v>
      </c>
      <c r="G146" s="1">
        <f t="shared" si="137"/>
        <v>0</v>
      </c>
      <c r="H146" s="1">
        <f t="shared" si="138"/>
        <v>0</v>
      </c>
      <c r="I146" s="1">
        <f t="shared" si="154"/>
        <v>0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>
      <c r="A147" s="2">
        <v>145</v>
      </c>
      <c r="B147" s="1">
        <v>20</v>
      </c>
      <c r="C147" s="1">
        <v>0</v>
      </c>
      <c r="D147" s="27">
        <f t="shared" si="136"/>
        <v>80</v>
      </c>
      <c r="E147" s="1">
        <f t="shared" si="144"/>
        <v>80</v>
      </c>
      <c r="F147" s="1">
        <f t="shared" si="145"/>
        <v>20</v>
      </c>
      <c r="G147" s="1">
        <f t="shared" si="137"/>
        <v>0</v>
      </c>
      <c r="H147" s="1">
        <f t="shared" si="138"/>
        <v>0</v>
      </c>
      <c r="I147" s="1">
        <f t="shared" si="154"/>
        <v>0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>
      <c r="A148" s="2">
        <v>146</v>
      </c>
      <c r="B148" s="1">
        <v>16</v>
      </c>
      <c r="C148" s="1">
        <v>0</v>
      </c>
      <c r="D148" s="27">
        <f t="shared" si="136"/>
        <v>64</v>
      </c>
      <c r="E148" s="1">
        <f t="shared" si="144"/>
        <v>64</v>
      </c>
      <c r="F148" s="1">
        <f t="shared" si="145"/>
        <v>16</v>
      </c>
      <c r="G148" s="1">
        <f t="shared" si="137"/>
        <v>0</v>
      </c>
      <c r="H148" s="1">
        <f t="shared" si="138"/>
        <v>0</v>
      </c>
      <c r="I148" s="1">
        <f t="shared" si="154"/>
        <v>0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>
      <c r="A149" s="2">
        <v>147</v>
      </c>
      <c r="B149" s="1">
        <v>26</v>
      </c>
      <c r="C149" s="3">
        <f t="shared" ref="C149" si="155">$L$3-D147</f>
        <v>120</v>
      </c>
      <c r="D149" s="27">
        <f t="shared" ref="D149" si="156">D148-B149+C149</f>
        <v>158</v>
      </c>
      <c r="E149" s="3">
        <f t="shared" ref="E149" si="157">IF(D149&gt;0,D148-B149+C149,0)</f>
        <v>158</v>
      </c>
      <c r="F149" s="1">
        <f t="shared" ref="F149" si="158">IF(E147-B148-B149&gt;=0,B149,E148)</f>
        <v>26</v>
      </c>
      <c r="G149" s="1">
        <f t="shared" si="137"/>
        <v>0</v>
      </c>
      <c r="H149" s="1">
        <f t="shared" si="138"/>
        <v>0</v>
      </c>
      <c r="I149" s="1">
        <f t="shared" si="154"/>
        <v>0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>
      <c r="A150" s="2">
        <v>148</v>
      </c>
      <c r="B150" s="1">
        <v>13</v>
      </c>
      <c r="C150" s="1">
        <v>0</v>
      </c>
      <c r="D150" s="27">
        <f t="shared" ref="D150" si="159">D149-B150</f>
        <v>145</v>
      </c>
      <c r="E150" s="1">
        <f t="shared" ref="E150:E151" si="160">IF(D150&gt;0,D149-B150,0)</f>
        <v>145</v>
      </c>
      <c r="F150" s="1">
        <f t="shared" ref="F150" si="161">IF(D150&gt;=0,B150,E149)</f>
        <v>13</v>
      </c>
      <c r="G150" s="1">
        <f t="shared" si="137"/>
        <v>0</v>
      </c>
      <c r="H150" s="1">
        <f t="shared" si="138"/>
        <v>0</v>
      </c>
      <c r="I150" s="1">
        <f t="shared" si="154"/>
        <v>0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>
      <c r="A151" s="2">
        <v>149</v>
      </c>
      <c r="B151" s="1">
        <v>12</v>
      </c>
      <c r="C151" s="1">
        <v>0</v>
      </c>
      <c r="D151" s="27">
        <f t="shared" si="136"/>
        <v>133</v>
      </c>
      <c r="E151" s="1">
        <f t="shared" si="160"/>
        <v>133</v>
      </c>
      <c r="F151" s="1">
        <f t="shared" si="145"/>
        <v>12</v>
      </c>
      <c r="G151" s="1">
        <f t="shared" si="137"/>
        <v>0</v>
      </c>
      <c r="H151" s="1">
        <f t="shared" si="138"/>
        <v>0</v>
      </c>
      <c r="I151" s="1">
        <f t="shared" si="154"/>
        <v>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>
      <c r="A152" s="2">
        <v>150</v>
      </c>
      <c r="B152" s="1">
        <v>27</v>
      </c>
      <c r="C152" s="1">
        <v>0</v>
      </c>
      <c r="D152" s="27">
        <f t="shared" si="136"/>
        <v>106</v>
      </c>
      <c r="E152" s="1">
        <f t="shared" si="144"/>
        <v>106</v>
      </c>
      <c r="F152" s="1">
        <f t="shared" si="145"/>
        <v>27</v>
      </c>
      <c r="G152" s="1">
        <f t="shared" si="137"/>
        <v>0</v>
      </c>
      <c r="H152" s="1">
        <f t="shared" si="138"/>
        <v>0</v>
      </c>
      <c r="I152" s="1">
        <f t="shared" si="154"/>
        <v>0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>
      <c r="A153" s="2">
        <v>151</v>
      </c>
      <c r="B153" s="1">
        <v>17</v>
      </c>
      <c r="C153" s="1">
        <v>0</v>
      </c>
      <c r="D153" s="27">
        <f t="shared" si="136"/>
        <v>89</v>
      </c>
      <c r="E153" s="1">
        <f t="shared" si="144"/>
        <v>89</v>
      </c>
      <c r="F153" s="1">
        <f t="shared" si="145"/>
        <v>17</v>
      </c>
      <c r="G153" s="1">
        <f t="shared" si="137"/>
        <v>0</v>
      </c>
      <c r="H153" s="1">
        <f t="shared" si="138"/>
        <v>0</v>
      </c>
      <c r="I153" s="1">
        <f t="shared" si="154"/>
        <v>0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>
      <c r="A154" s="2">
        <v>152</v>
      </c>
      <c r="B154" s="1">
        <v>30</v>
      </c>
      <c r="C154" s="1">
        <v>0</v>
      </c>
      <c r="D154" s="27">
        <f t="shared" si="136"/>
        <v>59</v>
      </c>
      <c r="E154" s="1">
        <f t="shared" si="144"/>
        <v>59</v>
      </c>
      <c r="F154" s="1">
        <f t="shared" si="145"/>
        <v>30</v>
      </c>
      <c r="G154" s="1">
        <f t="shared" si="137"/>
        <v>0</v>
      </c>
      <c r="H154" s="1">
        <f t="shared" si="138"/>
        <v>0</v>
      </c>
      <c r="I154" s="1">
        <f t="shared" si="154"/>
        <v>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>
      <c r="A155" s="2">
        <v>153</v>
      </c>
      <c r="B155" s="1">
        <v>16</v>
      </c>
      <c r="C155" s="1">
        <v>0</v>
      </c>
      <c r="D155" s="27">
        <f t="shared" si="136"/>
        <v>43</v>
      </c>
      <c r="E155" s="1">
        <f t="shared" si="144"/>
        <v>43</v>
      </c>
      <c r="F155" s="1">
        <f t="shared" si="145"/>
        <v>16</v>
      </c>
      <c r="G155" s="1">
        <f t="shared" si="137"/>
        <v>0</v>
      </c>
      <c r="H155" s="1">
        <f t="shared" si="138"/>
        <v>0</v>
      </c>
      <c r="I155" s="1">
        <f>IF(MOD(A155,7)=0,IF(SUM(H149:H155)=0,0,1),0)</f>
        <v>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>
      <c r="A156" s="2">
        <v>154</v>
      </c>
      <c r="B156" s="1">
        <v>17</v>
      </c>
      <c r="C156" s="3">
        <f t="shared" ref="C156" si="162">$L$3-D154</f>
        <v>141</v>
      </c>
      <c r="D156" s="27">
        <f t="shared" ref="D156" si="163">D155-B156+C156</f>
        <v>167</v>
      </c>
      <c r="E156" s="3">
        <f t="shared" ref="E156" si="164">IF(D156&gt;0,D155-B156+C156,0)</f>
        <v>167</v>
      </c>
      <c r="F156" s="1">
        <f t="shared" ref="F156" si="165">IF(E154-B155-B156&gt;=0,B156,E155)</f>
        <v>17</v>
      </c>
      <c r="G156" s="1">
        <f t="shared" si="137"/>
        <v>0</v>
      </c>
      <c r="H156" s="1">
        <f t="shared" si="138"/>
        <v>0</v>
      </c>
      <c r="I156" s="1">
        <f t="shared" ref="I156:I162" si="166">IF(MOD(A156,7)=0,IF(SUM(H150:H156)=0,0,1),0)</f>
        <v>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>
      <c r="A157" s="2">
        <v>155</v>
      </c>
      <c r="B157" s="1">
        <v>23</v>
      </c>
      <c r="C157" s="1">
        <v>0</v>
      </c>
      <c r="D157" s="27">
        <f t="shared" ref="D157" si="167">D156-B157</f>
        <v>144</v>
      </c>
      <c r="E157" s="1">
        <f t="shared" ref="E157:E158" si="168">IF(D157&gt;0,D156-B157,0)</f>
        <v>144</v>
      </c>
      <c r="F157" s="1">
        <f t="shared" ref="F157" si="169">IF(D157&gt;=0,B157,E156)</f>
        <v>23</v>
      </c>
      <c r="G157" s="1">
        <f t="shared" si="137"/>
        <v>0</v>
      </c>
      <c r="H157" s="1">
        <f t="shared" si="138"/>
        <v>0</v>
      </c>
      <c r="I157" s="1">
        <f t="shared" si="166"/>
        <v>0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>
      <c r="A158" s="2">
        <v>156</v>
      </c>
      <c r="B158" s="1">
        <v>22</v>
      </c>
      <c r="C158" s="1">
        <v>0</v>
      </c>
      <c r="D158" s="27">
        <f t="shared" si="136"/>
        <v>122</v>
      </c>
      <c r="E158" s="1">
        <f t="shared" si="168"/>
        <v>122</v>
      </c>
      <c r="F158" s="1">
        <f t="shared" si="145"/>
        <v>22</v>
      </c>
      <c r="G158" s="1">
        <f t="shared" si="137"/>
        <v>0</v>
      </c>
      <c r="H158" s="1">
        <f t="shared" si="138"/>
        <v>0</v>
      </c>
      <c r="I158" s="1">
        <f t="shared" si="166"/>
        <v>0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>
      <c r="A159" s="2">
        <v>157</v>
      </c>
      <c r="B159" s="1">
        <v>19</v>
      </c>
      <c r="C159" s="1">
        <v>0</v>
      </c>
      <c r="D159" s="27">
        <f t="shared" si="136"/>
        <v>103</v>
      </c>
      <c r="E159" s="1">
        <f t="shared" si="144"/>
        <v>103</v>
      </c>
      <c r="F159" s="1">
        <f t="shared" si="145"/>
        <v>19</v>
      </c>
      <c r="G159" s="1">
        <f t="shared" si="137"/>
        <v>0</v>
      </c>
      <c r="H159" s="1">
        <f t="shared" si="138"/>
        <v>0</v>
      </c>
      <c r="I159" s="1">
        <f t="shared" si="166"/>
        <v>0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>
      <c r="A160" s="2">
        <v>158</v>
      </c>
      <c r="B160" s="1">
        <v>25</v>
      </c>
      <c r="C160" s="1">
        <v>0</v>
      </c>
      <c r="D160" s="27">
        <f t="shared" si="136"/>
        <v>78</v>
      </c>
      <c r="E160" s="1">
        <f t="shared" si="144"/>
        <v>78</v>
      </c>
      <c r="F160" s="1">
        <f t="shared" si="145"/>
        <v>25</v>
      </c>
      <c r="G160" s="1">
        <f t="shared" si="137"/>
        <v>0</v>
      </c>
      <c r="H160" s="1">
        <f t="shared" si="138"/>
        <v>0</v>
      </c>
      <c r="I160" s="1">
        <f t="shared" si="166"/>
        <v>0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>
      <c r="A161" s="2">
        <v>159</v>
      </c>
      <c r="B161" s="1">
        <v>32</v>
      </c>
      <c r="C161" s="1">
        <v>0</v>
      </c>
      <c r="D161" s="27">
        <f t="shared" si="136"/>
        <v>46</v>
      </c>
      <c r="E161" s="1">
        <f t="shared" si="144"/>
        <v>46</v>
      </c>
      <c r="F161" s="1">
        <f t="shared" si="145"/>
        <v>32</v>
      </c>
      <c r="G161" s="1">
        <f t="shared" si="137"/>
        <v>0</v>
      </c>
      <c r="H161" s="1">
        <f t="shared" si="138"/>
        <v>0</v>
      </c>
      <c r="I161" s="1">
        <f t="shared" si="166"/>
        <v>0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>
      <c r="A162" s="2">
        <v>160</v>
      </c>
      <c r="B162" s="1">
        <v>21</v>
      </c>
      <c r="C162" s="1">
        <v>0</v>
      </c>
      <c r="D162" s="27">
        <f t="shared" si="136"/>
        <v>25</v>
      </c>
      <c r="E162" s="1">
        <f t="shared" si="144"/>
        <v>25</v>
      </c>
      <c r="F162" s="1">
        <f t="shared" si="145"/>
        <v>21</v>
      </c>
      <c r="G162" s="1">
        <f t="shared" si="137"/>
        <v>0</v>
      </c>
      <c r="H162" s="1">
        <f t="shared" si="138"/>
        <v>0</v>
      </c>
      <c r="I162" s="1">
        <f t="shared" si="166"/>
        <v>0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>
      <c r="A163" s="2">
        <v>161</v>
      </c>
      <c r="B163" s="1">
        <v>9</v>
      </c>
      <c r="C163" s="3">
        <f t="shared" ref="C163" si="170">$L$3-D161</f>
        <v>154</v>
      </c>
      <c r="D163" s="27">
        <f t="shared" ref="D163" si="171">D162-B163+C163</f>
        <v>170</v>
      </c>
      <c r="E163" s="3">
        <f t="shared" ref="E163" si="172">IF(D163&gt;0,D162-B163+C163,0)</f>
        <v>170</v>
      </c>
      <c r="F163" s="1">
        <f t="shared" ref="F163" si="173">IF(E161-B162-B163&gt;=0,B163,E162)</f>
        <v>9</v>
      </c>
      <c r="G163" s="1">
        <f t="shared" si="137"/>
        <v>0</v>
      </c>
      <c r="H163" s="1">
        <f t="shared" si="138"/>
        <v>0</v>
      </c>
      <c r="I163" s="1">
        <f>IF(MOD(A163,7)=0,IF(SUM(H157:H163)=0,0,1),0)</f>
        <v>0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>
      <c r="A164" s="2">
        <v>162</v>
      </c>
      <c r="B164" s="1">
        <v>2</v>
      </c>
      <c r="C164" s="1">
        <v>0</v>
      </c>
      <c r="D164" s="27">
        <f t="shared" ref="D164" si="174">D163-B164</f>
        <v>168</v>
      </c>
      <c r="E164" s="1">
        <f t="shared" ref="E164:E165" si="175">IF(D164&gt;0,D163-B164,0)</f>
        <v>168</v>
      </c>
      <c r="F164" s="1">
        <f t="shared" ref="F164" si="176">IF(D164&gt;=0,B164,E163)</f>
        <v>2</v>
      </c>
      <c r="G164" s="1">
        <f t="shared" si="137"/>
        <v>0</v>
      </c>
      <c r="H164" s="1">
        <f t="shared" si="138"/>
        <v>0</v>
      </c>
      <c r="I164" s="1">
        <f>IF(MOD(A164,7)=0,IF(SUM(H158:H164)=0,0,1),0)</f>
        <v>0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>
      <c r="A165" s="2">
        <v>163</v>
      </c>
      <c r="B165" s="1">
        <v>12</v>
      </c>
      <c r="C165" s="1">
        <v>0</v>
      </c>
      <c r="D165" s="27">
        <f t="shared" si="136"/>
        <v>156</v>
      </c>
      <c r="E165" s="1">
        <f t="shared" si="175"/>
        <v>156</v>
      </c>
      <c r="F165" s="1">
        <f t="shared" si="145"/>
        <v>12</v>
      </c>
      <c r="G165" s="1">
        <f t="shared" si="137"/>
        <v>0</v>
      </c>
      <c r="H165" s="1">
        <f t="shared" si="138"/>
        <v>0</v>
      </c>
      <c r="I165" s="1">
        <f t="shared" ref="I165:I175" si="177">IF(MOD(A165,7)=0,IF(SUM(H159:H165)=0,0,1),0)</f>
        <v>0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>
      <c r="A166" s="2">
        <v>164</v>
      </c>
      <c r="B166" s="1">
        <v>27</v>
      </c>
      <c r="C166" s="1">
        <v>0</v>
      </c>
      <c r="D166" s="27">
        <f t="shared" si="136"/>
        <v>129</v>
      </c>
      <c r="E166" s="1">
        <f t="shared" si="144"/>
        <v>129</v>
      </c>
      <c r="F166" s="1">
        <f t="shared" si="145"/>
        <v>27</v>
      </c>
      <c r="G166" s="1">
        <f t="shared" si="137"/>
        <v>0</v>
      </c>
      <c r="H166" s="1">
        <f t="shared" si="138"/>
        <v>0</v>
      </c>
      <c r="I166" s="1">
        <f t="shared" si="177"/>
        <v>0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>
      <c r="A167" s="2">
        <v>165</v>
      </c>
      <c r="B167" s="1">
        <v>29</v>
      </c>
      <c r="C167" s="1">
        <v>0</v>
      </c>
      <c r="D167" s="27">
        <f t="shared" si="136"/>
        <v>100</v>
      </c>
      <c r="E167" s="1">
        <f t="shared" si="144"/>
        <v>100</v>
      </c>
      <c r="F167" s="1">
        <f t="shared" si="145"/>
        <v>29</v>
      </c>
      <c r="G167" s="1">
        <f t="shared" si="137"/>
        <v>0</v>
      </c>
      <c r="H167" s="1">
        <f t="shared" si="138"/>
        <v>0</v>
      </c>
      <c r="I167" s="1">
        <f t="shared" si="177"/>
        <v>0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>
      <c r="A168" s="2">
        <v>166</v>
      </c>
      <c r="B168" s="1">
        <v>18</v>
      </c>
      <c r="C168" s="1">
        <v>0</v>
      </c>
      <c r="D168" s="27">
        <f t="shared" si="136"/>
        <v>82</v>
      </c>
      <c r="E168" s="1">
        <f t="shared" si="144"/>
        <v>82</v>
      </c>
      <c r="F168" s="1">
        <f t="shared" si="145"/>
        <v>18</v>
      </c>
      <c r="G168" s="1">
        <f t="shared" si="137"/>
        <v>0</v>
      </c>
      <c r="H168" s="1">
        <f t="shared" si="138"/>
        <v>0</v>
      </c>
      <c r="I168" s="1">
        <f t="shared" si="177"/>
        <v>0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>
      <c r="A169" s="2">
        <v>167</v>
      </c>
      <c r="B169" s="1">
        <v>6</v>
      </c>
      <c r="C169" s="1">
        <v>0</v>
      </c>
      <c r="D169" s="27">
        <f t="shared" si="136"/>
        <v>76</v>
      </c>
      <c r="E169" s="1">
        <f t="shared" si="144"/>
        <v>76</v>
      </c>
      <c r="F169" s="1">
        <f t="shared" si="145"/>
        <v>6</v>
      </c>
      <c r="G169" s="1">
        <f t="shared" si="137"/>
        <v>0</v>
      </c>
      <c r="H169" s="1">
        <f t="shared" si="138"/>
        <v>0</v>
      </c>
      <c r="I169" s="1">
        <f t="shared" si="177"/>
        <v>0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>
      <c r="A170" s="2">
        <v>168</v>
      </c>
      <c r="B170" s="1">
        <v>20</v>
      </c>
      <c r="C170" s="3">
        <f t="shared" ref="C170" si="178">$L$3-D168</f>
        <v>118</v>
      </c>
      <c r="D170" s="27">
        <f t="shared" ref="D170" si="179">D169-B170+C170</f>
        <v>174</v>
      </c>
      <c r="E170" s="3">
        <f t="shared" ref="E170" si="180">IF(D170&gt;0,D169-B170+C170,0)</f>
        <v>174</v>
      </c>
      <c r="F170" s="1">
        <f t="shared" ref="F170" si="181">IF(E168-B169-B170&gt;=0,B170,E169)</f>
        <v>20</v>
      </c>
      <c r="G170" s="1">
        <f t="shared" si="137"/>
        <v>0</v>
      </c>
      <c r="H170" s="1">
        <f t="shared" si="138"/>
        <v>0</v>
      </c>
      <c r="I170" s="1">
        <f t="shared" si="177"/>
        <v>0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>
      <c r="A171" s="2">
        <v>169</v>
      </c>
      <c r="B171" s="1">
        <v>10</v>
      </c>
      <c r="C171" s="1">
        <v>0</v>
      </c>
      <c r="D171" s="27">
        <f t="shared" ref="D171" si="182">D170-B171</f>
        <v>164</v>
      </c>
      <c r="E171" s="1">
        <f t="shared" ref="E171:E172" si="183">IF(D171&gt;0,D170-B171,0)</f>
        <v>164</v>
      </c>
      <c r="F171" s="1">
        <f t="shared" ref="F171" si="184">IF(D171&gt;=0,B171,E170)</f>
        <v>10</v>
      </c>
      <c r="G171" s="1">
        <f t="shared" si="137"/>
        <v>0</v>
      </c>
      <c r="H171" s="1">
        <f t="shared" si="138"/>
        <v>0</v>
      </c>
      <c r="I171" s="1">
        <f t="shared" si="177"/>
        <v>0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>
      <c r="A172" s="2">
        <v>170</v>
      </c>
      <c r="B172" s="1">
        <v>10</v>
      </c>
      <c r="C172" s="1">
        <v>0</v>
      </c>
      <c r="D172" s="27">
        <f t="shared" si="136"/>
        <v>154</v>
      </c>
      <c r="E172" s="1">
        <f t="shared" si="183"/>
        <v>154</v>
      </c>
      <c r="F172" s="1">
        <f t="shared" si="145"/>
        <v>10</v>
      </c>
      <c r="G172" s="1">
        <f t="shared" si="137"/>
        <v>0</v>
      </c>
      <c r="H172" s="1">
        <f t="shared" si="138"/>
        <v>0</v>
      </c>
      <c r="I172" s="1">
        <f t="shared" si="177"/>
        <v>0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>
      <c r="A173" s="2">
        <v>171</v>
      </c>
      <c r="B173" s="1">
        <v>17</v>
      </c>
      <c r="C173" s="1">
        <v>0</v>
      </c>
      <c r="D173" s="27">
        <f t="shared" si="136"/>
        <v>137</v>
      </c>
      <c r="E173" s="1">
        <f t="shared" si="144"/>
        <v>137</v>
      </c>
      <c r="F173" s="1">
        <f t="shared" si="145"/>
        <v>17</v>
      </c>
      <c r="G173" s="1">
        <f t="shared" si="137"/>
        <v>0</v>
      </c>
      <c r="H173" s="1">
        <f t="shared" si="138"/>
        <v>0</v>
      </c>
      <c r="I173" s="1">
        <f t="shared" si="177"/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>
      <c r="A174" s="2">
        <v>172</v>
      </c>
      <c r="B174" s="1">
        <v>16</v>
      </c>
      <c r="C174" s="1">
        <v>0</v>
      </c>
      <c r="D174" s="27">
        <f t="shared" si="136"/>
        <v>121</v>
      </c>
      <c r="E174" s="1">
        <f t="shared" si="144"/>
        <v>121</v>
      </c>
      <c r="F174" s="1">
        <f t="shared" si="145"/>
        <v>16</v>
      </c>
      <c r="G174" s="1">
        <f t="shared" si="137"/>
        <v>0</v>
      </c>
      <c r="H174" s="1">
        <f t="shared" si="138"/>
        <v>0</v>
      </c>
      <c r="I174" s="1">
        <f t="shared" si="177"/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>
      <c r="A175" s="2">
        <v>173</v>
      </c>
      <c r="B175" s="1">
        <v>20</v>
      </c>
      <c r="C175" s="1">
        <v>0</v>
      </c>
      <c r="D175" s="27">
        <f t="shared" si="136"/>
        <v>101</v>
      </c>
      <c r="E175" s="1">
        <f t="shared" si="144"/>
        <v>101</v>
      </c>
      <c r="F175" s="1">
        <f t="shared" si="145"/>
        <v>20</v>
      </c>
      <c r="G175" s="1">
        <f t="shared" si="137"/>
        <v>0</v>
      </c>
      <c r="H175" s="1">
        <f t="shared" si="138"/>
        <v>0</v>
      </c>
      <c r="I175" s="1">
        <f t="shared" si="177"/>
        <v>0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>
      <c r="A176" s="2">
        <v>174</v>
      </c>
      <c r="B176" s="1">
        <v>21</v>
      </c>
      <c r="C176" s="1">
        <v>0</v>
      </c>
      <c r="D176" s="27">
        <f t="shared" si="136"/>
        <v>80</v>
      </c>
      <c r="E176" s="1">
        <f t="shared" si="144"/>
        <v>80</v>
      </c>
      <c r="F176" s="1">
        <f t="shared" si="145"/>
        <v>21</v>
      </c>
      <c r="G176" s="1">
        <f t="shared" si="137"/>
        <v>0</v>
      </c>
      <c r="H176" s="1">
        <f t="shared" si="138"/>
        <v>0</v>
      </c>
      <c r="I176" s="1">
        <f>IF(MOD(A176,7)=0,IF(SUM(H170:H176)=0,0,1),0)</f>
        <v>0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>
      <c r="A177" s="2">
        <v>175</v>
      </c>
      <c r="B177" s="1">
        <v>28</v>
      </c>
      <c r="C177" s="3">
        <f t="shared" ref="C177" si="185">$L$3-D175</f>
        <v>99</v>
      </c>
      <c r="D177" s="27">
        <f t="shared" ref="D177" si="186">D176-B177+C177</f>
        <v>151</v>
      </c>
      <c r="E177" s="3">
        <f t="shared" ref="E177" si="187">IF(D177&gt;0,D176-B177+C177,0)</f>
        <v>151</v>
      </c>
      <c r="F177" s="1">
        <f t="shared" ref="F177" si="188">IF(E175-B176-B177&gt;=0,B177,E176)</f>
        <v>28</v>
      </c>
      <c r="G177" s="1">
        <f t="shared" si="137"/>
        <v>0</v>
      </c>
      <c r="H177" s="1">
        <f t="shared" si="138"/>
        <v>0</v>
      </c>
      <c r="I177" s="1">
        <f t="shared" ref="I177:I240" si="189">IF(MOD(A177,7)=0,IF(SUM(H171:H177)=0,0,1),0)</f>
        <v>0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>
      <c r="A178" s="2">
        <v>176</v>
      </c>
      <c r="B178" s="1">
        <v>28</v>
      </c>
      <c r="C178" s="1">
        <v>0</v>
      </c>
      <c r="D178" s="27">
        <f t="shared" ref="D178" si="190">D177-B178</f>
        <v>123</v>
      </c>
      <c r="E178" s="1">
        <f t="shared" ref="E178:E179" si="191">IF(D178&gt;0,D177-B178,0)</f>
        <v>123</v>
      </c>
      <c r="F178" s="1">
        <f t="shared" ref="F178" si="192">IF(D178&gt;=0,B178,E177)</f>
        <v>28</v>
      </c>
      <c r="G178" s="1">
        <f t="shared" si="137"/>
        <v>0</v>
      </c>
      <c r="H178" s="1">
        <f t="shared" si="138"/>
        <v>0</v>
      </c>
      <c r="I178" s="1">
        <f t="shared" si="189"/>
        <v>0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>
      <c r="A179" s="2">
        <v>177</v>
      </c>
      <c r="B179" s="1">
        <v>11</v>
      </c>
      <c r="C179" s="1">
        <v>0</v>
      </c>
      <c r="D179" s="27">
        <f t="shared" si="136"/>
        <v>112</v>
      </c>
      <c r="E179" s="1">
        <f t="shared" si="191"/>
        <v>112</v>
      </c>
      <c r="F179" s="1">
        <f t="shared" si="145"/>
        <v>11</v>
      </c>
      <c r="G179" s="1">
        <f t="shared" si="137"/>
        <v>0</v>
      </c>
      <c r="H179" s="1">
        <f t="shared" si="138"/>
        <v>0</v>
      </c>
      <c r="I179" s="1">
        <f t="shared" si="189"/>
        <v>0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>
      <c r="A180" s="2">
        <v>178</v>
      </c>
      <c r="B180" s="1">
        <v>14</v>
      </c>
      <c r="C180" s="1">
        <v>0</v>
      </c>
      <c r="D180" s="27">
        <f t="shared" si="136"/>
        <v>98</v>
      </c>
      <c r="E180" s="1">
        <f t="shared" si="144"/>
        <v>98</v>
      </c>
      <c r="F180" s="1">
        <f t="shared" si="145"/>
        <v>14</v>
      </c>
      <c r="G180" s="1">
        <f t="shared" si="137"/>
        <v>0</v>
      </c>
      <c r="H180" s="1">
        <f t="shared" si="138"/>
        <v>0</v>
      </c>
      <c r="I180" s="1">
        <f t="shared" si="189"/>
        <v>0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>
      <c r="A181" s="2">
        <v>179</v>
      </c>
      <c r="B181" s="1">
        <v>38</v>
      </c>
      <c r="C181" s="1">
        <v>0</v>
      </c>
      <c r="D181" s="27">
        <f t="shared" si="136"/>
        <v>60</v>
      </c>
      <c r="E181" s="1">
        <f t="shared" si="144"/>
        <v>60</v>
      </c>
      <c r="F181" s="1">
        <f t="shared" si="145"/>
        <v>38</v>
      </c>
      <c r="G181" s="1">
        <f t="shared" si="137"/>
        <v>0</v>
      </c>
      <c r="H181" s="1">
        <f t="shared" si="138"/>
        <v>0</v>
      </c>
      <c r="I181" s="1">
        <f t="shared" si="189"/>
        <v>0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>
      <c r="A182" s="2">
        <v>180</v>
      </c>
      <c r="B182" s="1">
        <v>16</v>
      </c>
      <c r="C182" s="1">
        <v>0</v>
      </c>
      <c r="D182" s="27">
        <f t="shared" si="136"/>
        <v>44</v>
      </c>
      <c r="E182" s="1">
        <f t="shared" si="144"/>
        <v>44</v>
      </c>
      <c r="F182" s="1">
        <f t="shared" si="145"/>
        <v>16</v>
      </c>
      <c r="G182" s="1">
        <f t="shared" si="137"/>
        <v>0</v>
      </c>
      <c r="H182" s="1">
        <f t="shared" si="138"/>
        <v>0</v>
      </c>
      <c r="I182" s="1">
        <f t="shared" si="189"/>
        <v>0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>
      <c r="A183" s="2">
        <v>181</v>
      </c>
      <c r="B183" s="1">
        <v>17</v>
      </c>
      <c r="C183" s="1">
        <v>0</v>
      </c>
      <c r="D183" s="27">
        <f t="shared" si="136"/>
        <v>27</v>
      </c>
      <c r="E183" s="1">
        <f t="shared" si="144"/>
        <v>27</v>
      </c>
      <c r="F183" s="1">
        <f t="shared" si="145"/>
        <v>17</v>
      </c>
      <c r="G183" s="1">
        <f t="shared" si="137"/>
        <v>0</v>
      </c>
      <c r="H183" s="1">
        <f t="shared" si="138"/>
        <v>0</v>
      </c>
      <c r="I183" s="1">
        <f t="shared" si="189"/>
        <v>0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>
      <c r="A184" s="2">
        <v>182</v>
      </c>
      <c r="B184" s="1">
        <v>20</v>
      </c>
      <c r="C184" s="3">
        <f t="shared" ref="C184" si="193">$L$3-D182</f>
        <v>156</v>
      </c>
      <c r="D184" s="27">
        <f t="shared" ref="D184" si="194">D183-B184+C184</f>
        <v>163</v>
      </c>
      <c r="E184" s="3">
        <f t="shared" ref="E184" si="195">IF(D184&gt;0,D183-B184+C184,0)</f>
        <v>163</v>
      </c>
      <c r="F184" s="1">
        <f t="shared" ref="F184" si="196">IF(E182-B183-B184&gt;=0,B184,E183)</f>
        <v>20</v>
      </c>
      <c r="G184" s="1">
        <f t="shared" si="137"/>
        <v>0</v>
      </c>
      <c r="H184" s="1">
        <f t="shared" si="138"/>
        <v>0</v>
      </c>
      <c r="I184" s="1">
        <f t="shared" si="189"/>
        <v>0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>
      <c r="A185" s="2">
        <v>183</v>
      </c>
      <c r="B185" s="1">
        <v>35</v>
      </c>
      <c r="C185" s="1">
        <v>0</v>
      </c>
      <c r="D185" s="27">
        <f t="shared" ref="D185" si="197">D184-B185</f>
        <v>128</v>
      </c>
      <c r="E185" s="1">
        <f t="shared" ref="E185:E186" si="198">IF(D185&gt;0,D184-B185,0)</f>
        <v>128</v>
      </c>
      <c r="F185" s="1">
        <f t="shared" ref="F185" si="199">IF(D185&gt;=0,B185,E184)</f>
        <v>35</v>
      </c>
      <c r="G185" s="1">
        <f t="shared" si="137"/>
        <v>0</v>
      </c>
      <c r="H185" s="1">
        <f t="shared" si="138"/>
        <v>0</v>
      </c>
      <c r="I185" s="1">
        <f t="shared" si="189"/>
        <v>0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>
      <c r="A186" s="2">
        <v>184</v>
      </c>
      <c r="B186" s="1">
        <v>27</v>
      </c>
      <c r="C186" s="1">
        <v>0</v>
      </c>
      <c r="D186" s="27">
        <f t="shared" si="136"/>
        <v>101</v>
      </c>
      <c r="E186" s="1">
        <f t="shared" si="198"/>
        <v>101</v>
      </c>
      <c r="F186" s="1">
        <f t="shared" si="145"/>
        <v>27</v>
      </c>
      <c r="G186" s="1">
        <f t="shared" si="137"/>
        <v>0</v>
      </c>
      <c r="H186" s="1">
        <f t="shared" si="138"/>
        <v>0</v>
      </c>
      <c r="I186" s="1">
        <f t="shared" si="189"/>
        <v>0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>
      <c r="A187" s="2">
        <v>185</v>
      </c>
      <c r="B187" s="1">
        <v>30</v>
      </c>
      <c r="C187" s="1">
        <v>0</v>
      </c>
      <c r="D187" s="27">
        <f t="shared" si="136"/>
        <v>71</v>
      </c>
      <c r="E187" s="1">
        <f t="shared" si="144"/>
        <v>71</v>
      </c>
      <c r="F187" s="1">
        <f t="shared" si="145"/>
        <v>30</v>
      </c>
      <c r="G187" s="1">
        <f t="shared" si="137"/>
        <v>0</v>
      </c>
      <c r="H187" s="1">
        <f t="shared" si="138"/>
        <v>0</v>
      </c>
      <c r="I187" s="1">
        <f t="shared" si="189"/>
        <v>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>
      <c r="A188" s="2">
        <v>186</v>
      </c>
      <c r="B188" s="1">
        <v>20</v>
      </c>
      <c r="C188" s="1">
        <v>0</v>
      </c>
      <c r="D188" s="27">
        <f t="shared" si="136"/>
        <v>51</v>
      </c>
      <c r="E188" s="1">
        <f t="shared" si="144"/>
        <v>51</v>
      </c>
      <c r="F188" s="1">
        <f t="shared" si="145"/>
        <v>20</v>
      </c>
      <c r="G188" s="1">
        <f t="shared" si="137"/>
        <v>0</v>
      </c>
      <c r="H188" s="1">
        <f t="shared" si="138"/>
        <v>0</v>
      </c>
      <c r="I188" s="1">
        <f t="shared" si="189"/>
        <v>0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>
      <c r="A189" s="2">
        <v>187</v>
      </c>
      <c r="B189" s="1">
        <v>6</v>
      </c>
      <c r="C189" s="1">
        <v>0</v>
      </c>
      <c r="D189" s="27">
        <f t="shared" si="136"/>
        <v>45</v>
      </c>
      <c r="E189" s="1">
        <f t="shared" si="144"/>
        <v>45</v>
      </c>
      <c r="F189" s="1">
        <f t="shared" si="145"/>
        <v>6</v>
      </c>
      <c r="G189" s="1">
        <f t="shared" si="137"/>
        <v>0</v>
      </c>
      <c r="H189" s="1">
        <f t="shared" si="138"/>
        <v>0</v>
      </c>
      <c r="I189" s="1">
        <f t="shared" si="189"/>
        <v>0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>
      <c r="A190" s="2">
        <v>188</v>
      </c>
      <c r="B190" s="1">
        <v>26</v>
      </c>
      <c r="C190" s="1">
        <v>0</v>
      </c>
      <c r="D190" s="27">
        <f t="shared" si="136"/>
        <v>19</v>
      </c>
      <c r="E190" s="1">
        <f t="shared" si="144"/>
        <v>19</v>
      </c>
      <c r="F190" s="1">
        <f t="shared" si="145"/>
        <v>26</v>
      </c>
      <c r="G190" s="1">
        <f t="shared" si="137"/>
        <v>0</v>
      </c>
      <c r="H190" s="1">
        <f t="shared" si="138"/>
        <v>0</v>
      </c>
      <c r="I190" s="1">
        <f t="shared" si="189"/>
        <v>0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>
      <c r="A191" s="2">
        <v>189</v>
      </c>
      <c r="B191" s="1">
        <v>3</v>
      </c>
      <c r="C191" s="3">
        <f t="shared" ref="C191" si="200">$L$3-D189</f>
        <v>155</v>
      </c>
      <c r="D191" s="27">
        <f t="shared" ref="D191" si="201">D190-B191+C191</f>
        <v>171</v>
      </c>
      <c r="E191" s="3">
        <f t="shared" ref="E191" si="202">IF(D191&gt;0,D190-B191+C191,0)</f>
        <v>171</v>
      </c>
      <c r="F191" s="1">
        <f t="shared" ref="F191" si="203">IF(E189-B190-B191&gt;=0,B191,E190)</f>
        <v>3</v>
      </c>
      <c r="G191" s="1">
        <f t="shared" si="137"/>
        <v>0</v>
      </c>
      <c r="H191" s="1">
        <f t="shared" si="138"/>
        <v>0</v>
      </c>
      <c r="I191" s="1">
        <f t="shared" si="189"/>
        <v>0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>
      <c r="A192" s="2">
        <v>190</v>
      </c>
      <c r="B192" s="1">
        <v>23</v>
      </c>
      <c r="C192" s="1">
        <v>0</v>
      </c>
      <c r="D192" s="27">
        <f t="shared" ref="D192" si="204">D191-B192</f>
        <v>148</v>
      </c>
      <c r="E192" s="1">
        <f t="shared" ref="E192:E193" si="205">IF(D192&gt;0,D191-B192,0)</f>
        <v>148</v>
      </c>
      <c r="F192" s="1">
        <f t="shared" ref="F192" si="206">IF(D192&gt;=0,B192,E191)</f>
        <v>23</v>
      </c>
      <c r="G192" s="1">
        <f t="shared" si="137"/>
        <v>0</v>
      </c>
      <c r="H192" s="1">
        <f t="shared" si="138"/>
        <v>0</v>
      </c>
      <c r="I192" s="1">
        <f t="shared" si="189"/>
        <v>0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>
      <c r="A193" s="2">
        <v>191</v>
      </c>
      <c r="B193" s="1">
        <v>26</v>
      </c>
      <c r="C193" s="1">
        <v>0</v>
      </c>
      <c r="D193" s="27">
        <f t="shared" si="136"/>
        <v>122</v>
      </c>
      <c r="E193" s="1">
        <f t="shared" si="205"/>
        <v>122</v>
      </c>
      <c r="F193" s="1">
        <f t="shared" si="145"/>
        <v>26</v>
      </c>
      <c r="G193" s="1">
        <f t="shared" si="137"/>
        <v>0</v>
      </c>
      <c r="H193" s="1">
        <f t="shared" si="138"/>
        <v>0</v>
      </c>
      <c r="I193" s="1">
        <f t="shared" si="189"/>
        <v>0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>
      <c r="A194" s="2">
        <v>192</v>
      </c>
      <c r="B194" s="1">
        <v>18</v>
      </c>
      <c r="C194" s="1">
        <v>0</v>
      </c>
      <c r="D194" s="27">
        <f t="shared" si="136"/>
        <v>104</v>
      </c>
      <c r="E194" s="1">
        <f t="shared" si="144"/>
        <v>104</v>
      </c>
      <c r="F194" s="1">
        <f t="shared" si="145"/>
        <v>18</v>
      </c>
      <c r="G194" s="1">
        <f t="shared" si="137"/>
        <v>0</v>
      </c>
      <c r="H194" s="1">
        <f t="shared" si="138"/>
        <v>0</v>
      </c>
      <c r="I194" s="1">
        <f t="shared" si="189"/>
        <v>0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>
      <c r="A195" s="2">
        <v>193</v>
      </c>
      <c r="B195" s="1">
        <v>28</v>
      </c>
      <c r="C195" s="1">
        <v>0</v>
      </c>
      <c r="D195" s="27">
        <f t="shared" si="136"/>
        <v>76</v>
      </c>
      <c r="E195" s="1">
        <f t="shared" si="144"/>
        <v>76</v>
      </c>
      <c r="F195" s="1">
        <f t="shared" si="145"/>
        <v>28</v>
      </c>
      <c r="G195" s="1">
        <f t="shared" si="137"/>
        <v>0</v>
      </c>
      <c r="H195" s="1">
        <f t="shared" si="138"/>
        <v>0</v>
      </c>
      <c r="I195" s="1">
        <f t="shared" si="189"/>
        <v>0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2">
        <v>194</v>
      </c>
      <c r="B196" s="1">
        <v>21</v>
      </c>
      <c r="C196" s="1">
        <v>0</v>
      </c>
      <c r="D196" s="27">
        <f t="shared" ref="D196:D246" si="207">D195-B196</f>
        <v>55</v>
      </c>
      <c r="E196" s="1">
        <f t="shared" si="144"/>
        <v>55</v>
      </c>
      <c r="F196" s="1">
        <f t="shared" si="145"/>
        <v>21</v>
      </c>
      <c r="G196" s="1">
        <f t="shared" ref="G196:G247" si="208">B196-F196</f>
        <v>0</v>
      </c>
      <c r="H196" s="1">
        <f t="shared" ref="H196:H247" si="209">IF(G196=0,0,1)</f>
        <v>0</v>
      </c>
      <c r="I196" s="1">
        <f t="shared" si="189"/>
        <v>0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>
      <c r="A197" s="2">
        <v>195</v>
      </c>
      <c r="B197" s="1">
        <v>28</v>
      </c>
      <c r="C197" s="1">
        <v>0</v>
      </c>
      <c r="D197" s="27">
        <f t="shared" si="207"/>
        <v>27</v>
      </c>
      <c r="E197" s="1">
        <f t="shared" si="144"/>
        <v>27</v>
      </c>
      <c r="F197" s="1">
        <f t="shared" si="145"/>
        <v>28</v>
      </c>
      <c r="G197" s="1">
        <f t="shared" si="208"/>
        <v>0</v>
      </c>
      <c r="H197" s="1">
        <f t="shared" si="209"/>
        <v>0</v>
      </c>
      <c r="I197" s="1">
        <f t="shared" si="189"/>
        <v>0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>
      <c r="A198" s="2">
        <v>196</v>
      </c>
      <c r="B198" s="1">
        <v>18</v>
      </c>
      <c r="C198" s="3">
        <f t="shared" ref="C198" si="210">$L$3-D196</f>
        <v>145</v>
      </c>
      <c r="D198" s="27">
        <f t="shared" ref="D198" si="211">D197-B198+C198</f>
        <v>154</v>
      </c>
      <c r="E198" s="3">
        <f t="shared" ref="E198" si="212">IF(D198&gt;0,D197-B198+C198,0)</f>
        <v>154</v>
      </c>
      <c r="F198" s="1">
        <f t="shared" ref="F198" si="213">IF(E196-B197-B198&gt;=0,B198,E197)</f>
        <v>18</v>
      </c>
      <c r="G198" s="1">
        <f t="shared" si="208"/>
        <v>0</v>
      </c>
      <c r="H198" s="1">
        <f t="shared" si="209"/>
        <v>0</v>
      </c>
      <c r="I198" s="1">
        <f t="shared" si="189"/>
        <v>0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>
      <c r="A199" s="2">
        <v>197</v>
      </c>
      <c r="B199" s="1">
        <v>19</v>
      </c>
      <c r="C199" s="1">
        <v>0</v>
      </c>
      <c r="D199" s="27">
        <f t="shared" ref="D199" si="214">D198-B199</f>
        <v>135</v>
      </c>
      <c r="E199" s="1">
        <f t="shared" ref="E199:E246" si="215">IF(D199&gt;0,D198-B199,0)</f>
        <v>135</v>
      </c>
      <c r="F199" s="1">
        <f t="shared" ref="F199:F246" si="216">IF(D199&gt;=0,B199,E198)</f>
        <v>19</v>
      </c>
      <c r="G199" s="1">
        <f t="shared" si="208"/>
        <v>0</v>
      </c>
      <c r="H199" s="1">
        <f t="shared" si="209"/>
        <v>0</v>
      </c>
      <c r="I199" s="1">
        <f t="shared" si="189"/>
        <v>0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>
      <c r="A200" s="2">
        <v>198</v>
      </c>
      <c r="B200" s="1">
        <v>22</v>
      </c>
      <c r="C200" s="1">
        <v>0</v>
      </c>
      <c r="D200" s="27">
        <f t="shared" si="207"/>
        <v>113</v>
      </c>
      <c r="E200" s="1">
        <f t="shared" si="215"/>
        <v>113</v>
      </c>
      <c r="F200" s="1">
        <f t="shared" si="216"/>
        <v>22</v>
      </c>
      <c r="G200" s="1">
        <f t="shared" si="208"/>
        <v>0</v>
      </c>
      <c r="H200" s="1">
        <f t="shared" si="209"/>
        <v>0</v>
      </c>
      <c r="I200" s="1">
        <f t="shared" si="189"/>
        <v>0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>
      <c r="A201" s="2">
        <v>199</v>
      </c>
      <c r="B201" s="1">
        <v>31</v>
      </c>
      <c r="C201" s="1">
        <v>0</v>
      </c>
      <c r="D201" s="27">
        <f t="shared" si="207"/>
        <v>82</v>
      </c>
      <c r="E201" s="1">
        <f t="shared" si="215"/>
        <v>82</v>
      </c>
      <c r="F201" s="1">
        <f t="shared" si="216"/>
        <v>31</v>
      </c>
      <c r="G201" s="1">
        <f t="shared" si="208"/>
        <v>0</v>
      </c>
      <c r="H201" s="1">
        <f t="shared" si="209"/>
        <v>0</v>
      </c>
      <c r="I201" s="1">
        <f t="shared" si="189"/>
        <v>0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>
      <c r="A202" s="2">
        <v>200</v>
      </c>
      <c r="B202" s="1">
        <v>18</v>
      </c>
      <c r="C202" s="1">
        <v>0</v>
      </c>
      <c r="D202" s="27">
        <f t="shared" si="207"/>
        <v>64</v>
      </c>
      <c r="E202" s="1">
        <f t="shared" si="215"/>
        <v>64</v>
      </c>
      <c r="F202" s="1">
        <f t="shared" si="216"/>
        <v>18</v>
      </c>
      <c r="G202" s="1">
        <f t="shared" si="208"/>
        <v>0</v>
      </c>
      <c r="H202" s="1">
        <f t="shared" si="209"/>
        <v>0</v>
      </c>
      <c r="I202" s="1">
        <f t="shared" si="189"/>
        <v>0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>
      <c r="A203" s="2">
        <v>201</v>
      </c>
      <c r="B203" s="1">
        <v>21</v>
      </c>
      <c r="C203" s="1">
        <v>0</v>
      </c>
      <c r="D203" s="27">
        <f t="shared" si="207"/>
        <v>43</v>
      </c>
      <c r="E203" s="1">
        <f t="shared" si="215"/>
        <v>43</v>
      </c>
      <c r="F203" s="1">
        <f t="shared" si="216"/>
        <v>21</v>
      </c>
      <c r="G203" s="1">
        <f t="shared" si="208"/>
        <v>0</v>
      </c>
      <c r="H203" s="1">
        <f t="shared" si="209"/>
        <v>0</v>
      </c>
      <c r="I203" s="1">
        <f t="shared" si="189"/>
        <v>0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>
      <c r="A204" s="2">
        <v>202</v>
      </c>
      <c r="B204" s="1">
        <v>35</v>
      </c>
      <c r="C204" s="1">
        <v>0</v>
      </c>
      <c r="D204" s="27">
        <f t="shared" si="207"/>
        <v>8</v>
      </c>
      <c r="E204" s="1">
        <f t="shared" si="215"/>
        <v>8</v>
      </c>
      <c r="F204" s="1">
        <f t="shared" si="216"/>
        <v>35</v>
      </c>
      <c r="G204" s="1">
        <f t="shared" si="208"/>
        <v>0</v>
      </c>
      <c r="H204" s="1">
        <f t="shared" si="209"/>
        <v>0</v>
      </c>
      <c r="I204" s="1">
        <f t="shared" si="189"/>
        <v>0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>
      <c r="A205" s="2">
        <v>203</v>
      </c>
      <c r="B205" s="1">
        <v>26</v>
      </c>
      <c r="C205" s="3">
        <f t="shared" ref="C205" si="217">$L$3-D203</f>
        <v>157</v>
      </c>
      <c r="D205" s="27">
        <f t="shared" ref="D205" si="218">D204-B205+C205</f>
        <v>139</v>
      </c>
      <c r="E205" s="3">
        <f t="shared" ref="E205" si="219">IF(D205&gt;0,D204-B205+C205,0)</f>
        <v>139</v>
      </c>
      <c r="F205" s="1">
        <f t="shared" ref="F205" si="220">IF(E203-B204-B205&gt;=0,B205,E204)</f>
        <v>8</v>
      </c>
      <c r="G205" s="1">
        <f t="shared" si="208"/>
        <v>18</v>
      </c>
      <c r="H205" s="1">
        <f t="shared" si="209"/>
        <v>1</v>
      </c>
      <c r="I205" s="1">
        <f t="shared" si="189"/>
        <v>1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>
      <c r="A206" s="2">
        <v>204</v>
      </c>
      <c r="B206" s="1">
        <v>33</v>
      </c>
      <c r="C206" s="1">
        <v>0</v>
      </c>
      <c r="D206" s="27">
        <f t="shared" ref="D206" si="221">D205-B206</f>
        <v>106</v>
      </c>
      <c r="E206" s="1">
        <f t="shared" ref="E206:E207" si="222">IF(D206&gt;0,D205-B206,0)</f>
        <v>106</v>
      </c>
      <c r="F206" s="1">
        <f t="shared" ref="F206" si="223">IF(D206&gt;=0,B206,E205)</f>
        <v>33</v>
      </c>
      <c r="G206" s="1">
        <f t="shared" si="208"/>
        <v>0</v>
      </c>
      <c r="H206" s="1">
        <f t="shared" si="209"/>
        <v>0</v>
      </c>
      <c r="I206" s="1">
        <f t="shared" si="189"/>
        <v>0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>
      <c r="A207" s="2">
        <v>205</v>
      </c>
      <c r="B207" s="1">
        <v>32</v>
      </c>
      <c r="C207" s="1">
        <v>0</v>
      </c>
      <c r="D207" s="27">
        <f t="shared" si="207"/>
        <v>74</v>
      </c>
      <c r="E207" s="1">
        <f t="shared" si="222"/>
        <v>74</v>
      </c>
      <c r="F207" s="1">
        <f t="shared" si="216"/>
        <v>32</v>
      </c>
      <c r="G207" s="1">
        <f t="shared" si="208"/>
        <v>0</v>
      </c>
      <c r="H207" s="1">
        <f t="shared" si="209"/>
        <v>0</v>
      </c>
      <c r="I207" s="1">
        <f t="shared" si="189"/>
        <v>0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>
      <c r="A208" s="2">
        <v>206</v>
      </c>
      <c r="B208" s="1">
        <v>22</v>
      </c>
      <c r="C208" s="1">
        <v>0</v>
      </c>
      <c r="D208" s="27">
        <f t="shared" si="207"/>
        <v>52</v>
      </c>
      <c r="E208" s="1">
        <f t="shared" si="215"/>
        <v>52</v>
      </c>
      <c r="F208" s="1">
        <f t="shared" si="216"/>
        <v>22</v>
      </c>
      <c r="G208" s="1">
        <f t="shared" si="208"/>
        <v>0</v>
      </c>
      <c r="H208" s="1">
        <f t="shared" si="209"/>
        <v>0</v>
      </c>
      <c r="I208" s="1">
        <f>IF(MOD(A208,7)=0,IF(SUM(H202:H208)=0,0,1),0)</f>
        <v>0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>
      <c r="A209" s="2">
        <v>207</v>
      </c>
      <c r="B209" s="1">
        <v>4</v>
      </c>
      <c r="C209" s="1">
        <v>0</v>
      </c>
      <c r="D209" s="27">
        <f t="shared" si="207"/>
        <v>48</v>
      </c>
      <c r="E209" s="1">
        <f t="shared" si="215"/>
        <v>48</v>
      </c>
      <c r="F209" s="1">
        <f t="shared" si="216"/>
        <v>4</v>
      </c>
      <c r="G209" s="1">
        <f t="shared" si="208"/>
        <v>0</v>
      </c>
      <c r="H209" s="1">
        <f t="shared" si="209"/>
        <v>0</v>
      </c>
      <c r="I209" s="1">
        <f t="shared" si="189"/>
        <v>0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>
      <c r="A210" s="2">
        <v>208</v>
      </c>
      <c r="B210" s="1">
        <v>25</v>
      </c>
      <c r="C210" s="1">
        <v>0</v>
      </c>
      <c r="D210" s="27">
        <f t="shared" si="207"/>
        <v>23</v>
      </c>
      <c r="E210" s="1">
        <f t="shared" si="215"/>
        <v>23</v>
      </c>
      <c r="F210" s="1">
        <f t="shared" si="216"/>
        <v>25</v>
      </c>
      <c r="G210" s="1">
        <f t="shared" si="208"/>
        <v>0</v>
      </c>
      <c r="H210" s="1">
        <f t="shared" si="209"/>
        <v>0</v>
      </c>
      <c r="I210" s="1">
        <f t="shared" si="189"/>
        <v>0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>
      <c r="A211" s="2">
        <v>209</v>
      </c>
      <c r="B211" s="1">
        <v>12</v>
      </c>
      <c r="C211" s="1">
        <v>0</v>
      </c>
      <c r="D211" s="27">
        <f t="shared" si="207"/>
        <v>11</v>
      </c>
      <c r="E211" s="1">
        <f t="shared" si="215"/>
        <v>11</v>
      </c>
      <c r="F211" s="1">
        <f t="shared" si="216"/>
        <v>12</v>
      </c>
      <c r="G211" s="1">
        <f t="shared" si="208"/>
        <v>0</v>
      </c>
      <c r="H211" s="1">
        <f t="shared" si="209"/>
        <v>0</v>
      </c>
      <c r="I211" s="1">
        <f t="shared" si="189"/>
        <v>0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>
      <c r="A212" s="2">
        <v>210</v>
      </c>
      <c r="B212" s="1">
        <v>25</v>
      </c>
      <c r="C212" s="3">
        <f t="shared" ref="C212" si="224">$L$3-D210</f>
        <v>177</v>
      </c>
      <c r="D212" s="27">
        <f t="shared" ref="D212" si="225">D211-B212+C212</f>
        <v>163</v>
      </c>
      <c r="E212" s="3">
        <f t="shared" ref="E212" si="226">IF(D212&gt;0,D211-B212+C212,0)</f>
        <v>163</v>
      </c>
      <c r="F212" s="1">
        <f t="shared" ref="F212" si="227">IF(E210-B211-B212&gt;=0,B212,E211)</f>
        <v>11</v>
      </c>
      <c r="G212" s="1">
        <f t="shared" si="208"/>
        <v>14</v>
      </c>
      <c r="H212" s="1">
        <f t="shared" si="209"/>
        <v>1</v>
      </c>
      <c r="I212" s="1">
        <f t="shared" si="189"/>
        <v>1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>
      <c r="A213" s="2">
        <v>211</v>
      </c>
      <c r="B213" s="1">
        <v>43</v>
      </c>
      <c r="C213" s="1">
        <v>0</v>
      </c>
      <c r="D213" s="27">
        <f t="shared" ref="D213" si="228">D212-B213</f>
        <v>120</v>
      </c>
      <c r="E213" s="1">
        <f t="shared" ref="E213:E214" si="229">IF(D213&gt;0,D212-B213,0)</f>
        <v>120</v>
      </c>
      <c r="F213" s="1">
        <f t="shared" ref="F213" si="230">IF(D213&gt;=0,B213,E212)</f>
        <v>43</v>
      </c>
      <c r="G213" s="1">
        <f t="shared" si="208"/>
        <v>0</v>
      </c>
      <c r="H213" s="1">
        <f t="shared" si="209"/>
        <v>0</v>
      </c>
      <c r="I213" s="1">
        <f t="shared" si="189"/>
        <v>0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>
      <c r="A214" s="2">
        <v>212</v>
      </c>
      <c r="B214" s="1">
        <v>23</v>
      </c>
      <c r="C214" s="1">
        <v>0</v>
      </c>
      <c r="D214" s="27">
        <f t="shared" si="207"/>
        <v>97</v>
      </c>
      <c r="E214" s="1">
        <f t="shared" si="229"/>
        <v>97</v>
      </c>
      <c r="F214" s="1">
        <f t="shared" si="216"/>
        <v>23</v>
      </c>
      <c r="G214" s="1">
        <f t="shared" si="208"/>
        <v>0</v>
      </c>
      <c r="H214" s="1">
        <f t="shared" si="209"/>
        <v>0</v>
      </c>
      <c r="I214" s="1">
        <f t="shared" si="189"/>
        <v>0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>
      <c r="A215" s="2">
        <v>213</v>
      </c>
      <c r="B215" s="1">
        <v>7</v>
      </c>
      <c r="C215" s="1">
        <v>0</v>
      </c>
      <c r="D215" s="27">
        <f t="shared" si="207"/>
        <v>90</v>
      </c>
      <c r="E215" s="1">
        <f t="shared" si="215"/>
        <v>90</v>
      </c>
      <c r="F215" s="1">
        <f t="shared" si="216"/>
        <v>7</v>
      </c>
      <c r="G215" s="1">
        <f t="shared" si="208"/>
        <v>0</v>
      </c>
      <c r="H215" s="1">
        <f t="shared" si="209"/>
        <v>0</v>
      </c>
      <c r="I215" s="1">
        <f t="shared" si="189"/>
        <v>0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>
      <c r="A216" s="2">
        <v>214</v>
      </c>
      <c r="B216" s="1">
        <v>12</v>
      </c>
      <c r="C216" s="1">
        <v>0</v>
      </c>
      <c r="D216" s="27">
        <f t="shared" si="207"/>
        <v>78</v>
      </c>
      <c r="E216" s="1">
        <f t="shared" si="215"/>
        <v>78</v>
      </c>
      <c r="F216" s="1">
        <f t="shared" si="216"/>
        <v>12</v>
      </c>
      <c r="G216" s="1">
        <f t="shared" si="208"/>
        <v>0</v>
      </c>
      <c r="H216" s="1">
        <f t="shared" si="209"/>
        <v>0</v>
      </c>
      <c r="I216" s="1">
        <f t="shared" si="189"/>
        <v>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>
      <c r="A217" s="2">
        <v>215</v>
      </c>
      <c r="B217" s="1">
        <v>31</v>
      </c>
      <c r="C217" s="1">
        <v>0</v>
      </c>
      <c r="D217" s="27">
        <f t="shared" si="207"/>
        <v>47</v>
      </c>
      <c r="E217" s="1">
        <f t="shared" si="215"/>
        <v>47</v>
      </c>
      <c r="F217" s="1">
        <f t="shared" si="216"/>
        <v>31</v>
      </c>
      <c r="G217" s="1">
        <f t="shared" si="208"/>
        <v>0</v>
      </c>
      <c r="H217" s="1">
        <f t="shared" si="209"/>
        <v>0</v>
      </c>
      <c r="I217" s="1">
        <f>IF(MOD(A217,7)=0,IF(SUM(H211:H217)=0,0,1),0)</f>
        <v>0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>
      <c r="A218" s="2">
        <v>216</v>
      </c>
      <c r="B218" s="1">
        <v>25</v>
      </c>
      <c r="C218" s="1">
        <v>0</v>
      </c>
      <c r="D218" s="27">
        <f t="shared" si="207"/>
        <v>22</v>
      </c>
      <c r="E218" s="1">
        <f t="shared" si="215"/>
        <v>22</v>
      </c>
      <c r="F218" s="1">
        <f t="shared" si="216"/>
        <v>25</v>
      </c>
      <c r="G218" s="1">
        <f t="shared" si="208"/>
        <v>0</v>
      </c>
      <c r="H218" s="1">
        <f t="shared" si="209"/>
        <v>0</v>
      </c>
      <c r="I218" s="1">
        <f t="shared" si="189"/>
        <v>0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>
      <c r="A219" s="2">
        <v>217</v>
      </c>
      <c r="B219" s="1">
        <v>20</v>
      </c>
      <c r="C219" s="3">
        <f t="shared" ref="C219" si="231">$L$3-D217</f>
        <v>153</v>
      </c>
      <c r="D219" s="27">
        <f t="shared" ref="D219" si="232">D218-B219+C219</f>
        <v>155</v>
      </c>
      <c r="E219" s="3">
        <f t="shared" ref="E219" si="233">IF(D219&gt;0,D218-B219+C219,0)</f>
        <v>155</v>
      </c>
      <c r="F219" s="1">
        <f t="shared" ref="F219" si="234">IF(E217-B218-B219&gt;=0,B219,E218)</f>
        <v>20</v>
      </c>
      <c r="G219" s="1">
        <f t="shared" si="208"/>
        <v>0</v>
      </c>
      <c r="H219" s="1">
        <f t="shared" si="209"/>
        <v>0</v>
      </c>
      <c r="I219" s="1">
        <f t="shared" si="189"/>
        <v>0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>
      <c r="A220" s="2">
        <v>218</v>
      </c>
      <c r="B220" s="1">
        <v>17</v>
      </c>
      <c r="C220" s="1">
        <v>0</v>
      </c>
      <c r="D220" s="27">
        <f t="shared" ref="D220" si="235">D219-B220</f>
        <v>138</v>
      </c>
      <c r="E220" s="1">
        <f t="shared" ref="E220:E221" si="236">IF(D220&gt;0,D219-B220,0)</f>
        <v>138</v>
      </c>
      <c r="F220" s="1">
        <f t="shared" ref="F220" si="237">IF(D220&gt;=0,B220,E219)</f>
        <v>17</v>
      </c>
      <c r="G220" s="1">
        <f t="shared" si="208"/>
        <v>0</v>
      </c>
      <c r="H220" s="1">
        <f t="shared" si="209"/>
        <v>0</v>
      </c>
      <c r="I220" s="1">
        <f t="shared" si="189"/>
        <v>0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>
      <c r="A221" s="2">
        <v>219</v>
      </c>
      <c r="B221" s="1">
        <v>19</v>
      </c>
      <c r="C221" s="1">
        <v>0</v>
      </c>
      <c r="D221" s="27">
        <f t="shared" si="207"/>
        <v>119</v>
      </c>
      <c r="E221" s="1">
        <f t="shared" si="236"/>
        <v>119</v>
      </c>
      <c r="F221" s="1">
        <f t="shared" si="216"/>
        <v>19</v>
      </c>
      <c r="G221" s="1">
        <f t="shared" si="208"/>
        <v>0</v>
      </c>
      <c r="H221" s="1">
        <f t="shared" si="209"/>
        <v>0</v>
      </c>
      <c r="I221" s="1">
        <f t="shared" si="189"/>
        <v>0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>
      <c r="A222" s="2">
        <v>220</v>
      </c>
      <c r="B222" s="1">
        <v>9</v>
      </c>
      <c r="C222" s="1">
        <v>0</v>
      </c>
      <c r="D222" s="27">
        <f t="shared" si="207"/>
        <v>110</v>
      </c>
      <c r="E222" s="1">
        <f t="shared" si="215"/>
        <v>110</v>
      </c>
      <c r="F222" s="1">
        <f t="shared" si="216"/>
        <v>9</v>
      </c>
      <c r="G222" s="1">
        <f t="shared" si="208"/>
        <v>0</v>
      </c>
      <c r="H222" s="1">
        <f t="shared" si="209"/>
        <v>0</v>
      </c>
      <c r="I222" s="1">
        <f t="shared" si="189"/>
        <v>0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>
      <c r="A223" s="2">
        <v>221</v>
      </c>
      <c r="B223" s="1">
        <v>8</v>
      </c>
      <c r="C223" s="1">
        <v>0</v>
      </c>
      <c r="D223" s="27">
        <f t="shared" si="207"/>
        <v>102</v>
      </c>
      <c r="E223" s="1">
        <f t="shared" si="215"/>
        <v>102</v>
      </c>
      <c r="F223" s="1">
        <f t="shared" si="216"/>
        <v>8</v>
      </c>
      <c r="G223" s="1">
        <f t="shared" si="208"/>
        <v>0</v>
      </c>
      <c r="H223" s="1">
        <f t="shared" si="209"/>
        <v>0</v>
      </c>
      <c r="I223" s="1">
        <f t="shared" si="189"/>
        <v>0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>
      <c r="A224" s="2">
        <v>222</v>
      </c>
      <c r="B224" s="1">
        <v>13</v>
      </c>
      <c r="C224" s="1">
        <v>0</v>
      </c>
      <c r="D224" s="27">
        <f t="shared" si="207"/>
        <v>89</v>
      </c>
      <c r="E224" s="1">
        <f t="shared" si="215"/>
        <v>89</v>
      </c>
      <c r="F224" s="1">
        <f t="shared" si="216"/>
        <v>13</v>
      </c>
      <c r="G224" s="1">
        <f t="shared" si="208"/>
        <v>0</v>
      </c>
      <c r="H224" s="1">
        <f t="shared" si="209"/>
        <v>0</v>
      </c>
      <c r="I224" s="1">
        <f t="shared" si="189"/>
        <v>0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>
      <c r="A225" s="2">
        <v>223</v>
      </c>
      <c r="B225" s="1">
        <v>14</v>
      </c>
      <c r="C225" s="1">
        <v>0</v>
      </c>
      <c r="D225" s="27">
        <f t="shared" si="207"/>
        <v>75</v>
      </c>
      <c r="E225" s="1">
        <f t="shared" si="215"/>
        <v>75</v>
      </c>
      <c r="F225" s="1">
        <f t="shared" si="216"/>
        <v>14</v>
      </c>
      <c r="G225" s="1">
        <f t="shared" si="208"/>
        <v>0</v>
      </c>
      <c r="H225" s="1">
        <f t="shared" si="209"/>
        <v>0</v>
      </c>
      <c r="I225" s="1">
        <f t="shared" si="189"/>
        <v>0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>
      <c r="A226" s="2">
        <v>224</v>
      </c>
      <c r="B226" s="1">
        <v>23</v>
      </c>
      <c r="C226" s="3">
        <f t="shared" ref="C226" si="238">$L$3-D224</f>
        <v>111</v>
      </c>
      <c r="D226" s="27">
        <f t="shared" ref="D226" si="239">D225-B226+C226</f>
        <v>163</v>
      </c>
      <c r="E226" s="3">
        <f t="shared" ref="E226" si="240">IF(D226&gt;0,D225-B226+C226,0)</f>
        <v>163</v>
      </c>
      <c r="F226" s="1">
        <f t="shared" ref="F226" si="241">IF(E224-B225-B226&gt;=0,B226,E225)</f>
        <v>23</v>
      </c>
      <c r="G226" s="1">
        <f t="shared" si="208"/>
        <v>0</v>
      </c>
      <c r="H226" s="1">
        <f t="shared" si="209"/>
        <v>0</v>
      </c>
      <c r="I226" s="1">
        <f t="shared" si="189"/>
        <v>0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>
      <c r="A227" s="2">
        <v>225</v>
      </c>
      <c r="B227" s="1">
        <v>26</v>
      </c>
      <c r="C227" s="1">
        <v>0</v>
      </c>
      <c r="D227" s="27">
        <f t="shared" ref="D227" si="242">D226-B227</f>
        <v>137</v>
      </c>
      <c r="E227" s="1">
        <f t="shared" ref="E227:E228" si="243">IF(D227&gt;0,D226-B227,0)</f>
        <v>137</v>
      </c>
      <c r="F227" s="1">
        <f t="shared" ref="F227" si="244">IF(D227&gt;=0,B227,E226)</f>
        <v>26</v>
      </c>
      <c r="G227" s="1">
        <f t="shared" si="208"/>
        <v>0</v>
      </c>
      <c r="H227" s="1">
        <f t="shared" si="209"/>
        <v>0</v>
      </c>
      <c r="I227" s="1">
        <f t="shared" si="189"/>
        <v>0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>
      <c r="A228" s="2">
        <v>226</v>
      </c>
      <c r="B228" s="1">
        <v>15</v>
      </c>
      <c r="C228" s="1">
        <v>0</v>
      </c>
      <c r="D228" s="27">
        <f t="shared" si="207"/>
        <v>122</v>
      </c>
      <c r="E228" s="1">
        <f t="shared" si="243"/>
        <v>122</v>
      </c>
      <c r="F228" s="1">
        <f t="shared" si="216"/>
        <v>15</v>
      </c>
      <c r="G228" s="1">
        <f t="shared" si="208"/>
        <v>0</v>
      </c>
      <c r="H228" s="1">
        <f t="shared" si="209"/>
        <v>0</v>
      </c>
      <c r="I228" s="1">
        <f t="shared" si="189"/>
        <v>0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>
      <c r="A229" s="2">
        <v>227</v>
      </c>
      <c r="B229" s="1">
        <v>17</v>
      </c>
      <c r="C229" s="1">
        <v>0</v>
      </c>
      <c r="D229" s="27">
        <f t="shared" si="207"/>
        <v>105</v>
      </c>
      <c r="E229" s="1">
        <f t="shared" si="215"/>
        <v>105</v>
      </c>
      <c r="F229" s="1">
        <f t="shared" si="216"/>
        <v>17</v>
      </c>
      <c r="G229" s="1">
        <f t="shared" si="208"/>
        <v>0</v>
      </c>
      <c r="H229" s="1">
        <f t="shared" si="209"/>
        <v>0</v>
      </c>
      <c r="I229" s="1">
        <f>IF(MOD(A229,7)=0,IF(SUM(H223:H229)=0,0,1),0)</f>
        <v>0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>
      <c r="A230" s="2">
        <v>228</v>
      </c>
      <c r="B230" s="1">
        <v>49</v>
      </c>
      <c r="C230" s="1">
        <v>0</v>
      </c>
      <c r="D230" s="27">
        <f t="shared" si="207"/>
        <v>56</v>
      </c>
      <c r="E230" s="1">
        <f t="shared" si="215"/>
        <v>56</v>
      </c>
      <c r="F230" s="1">
        <f t="shared" si="216"/>
        <v>49</v>
      </c>
      <c r="G230" s="1">
        <f t="shared" si="208"/>
        <v>0</v>
      </c>
      <c r="H230" s="1">
        <f t="shared" si="209"/>
        <v>0</v>
      </c>
      <c r="I230" s="1">
        <f t="shared" si="189"/>
        <v>0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>
      <c r="A231" s="2">
        <v>229</v>
      </c>
      <c r="B231" s="1">
        <v>23</v>
      </c>
      <c r="C231" s="1">
        <v>0</v>
      </c>
      <c r="D231" s="27">
        <f t="shared" si="207"/>
        <v>33</v>
      </c>
      <c r="E231" s="1">
        <f t="shared" si="215"/>
        <v>33</v>
      </c>
      <c r="F231" s="1">
        <f t="shared" si="216"/>
        <v>23</v>
      </c>
      <c r="G231" s="1">
        <f t="shared" si="208"/>
        <v>0</v>
      </c>
      <c r="H231" s="1">
        <f t="shared" si="209"/>
        <v>0</v>
      </c>
      <c r="I231" s="1">
        <f t="shared" si="189"/>
        <v>0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>
      <c r="A232" s="2">
        <v>230</v>
      </c>
      <c r="B232" s="1">
        <v>12</v>
      </c>
      <c r="C232" s="1">
        <v>0</v>
      </c>
      <c r="D232" s="27">
        <f t="shared" si="207"/>
        <v>21</v>
      </c>
      <c r="E232" s="1">
        <f t="shared" si="215"/>
        <v>21</v>
      </c>
      <c r="F232" s="1">
        <f t="shared" si="216"/>
        <v>12</v>
      </c>
      <c r="G232" s="1">
        <f t="shared" si="208"/>
        <v>0</v>
      </c>
      <c r="H232" s="1">
        <f t="shared" si="209"/>
        <v>0</v>
      </c>
      <c r="I232" s="1">
        <f t="shared" si="189"/>
        <v>0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>
      <c r="A233" s="2">
        <v>231</v>
      </c>
      <c r="B233" s="1">
        <v>18</v>
      </c>
      <c r="C233" s="3">
        <f t="shared" ref="C233" si="245">$L$3-D231</f>
        <v>167</v>
      </c>
      <c r="D233" s="27">
        <f t="shared" ref="D233" si="246">D232-B233+C233</f>
        <v>170</v>
      </c>
      <c r="E233" s="3">
        <f t="shared" ref="E233" si="247">IF(D233&gt;0,D232-B233+C233,0)</f>
        <v>170</v>
      </c>
      <c r="F233" s="1">
        <f t="shared" ref="F233" si="248">IF(E231-B232-B233&gt;=0,B233,E232)</f>
        <v>18</v>
      </c>
      <c r="G233" s="1">
        <f t="shared" si="208"/>
        <v>0</v>
      </c>
      <c r="H233" s="1">
        <f t="shared" si="209"/>
        <v>0</v>
      </c>
      <c r="I233" s="1">
        <f t="shared" si="189"/>
        <v>0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>
      <c r="A234" s="2">
        <v>232</v>
      </c>
      <c r="B234" s="1">
        <v>19</v>
      </c>
      <c r="C234" s="1">
        <v>0</v>
      </c>
      <c r="D234" s="27">
        <f t="shared" ref="D234" si="249">D233-B234</f>
        <v>151</v>
      </c>
      <c r="E234" s="1">
        <f t="shared" ref="E234:E235" si="250">IF(D234&gt;0,D233-B234,0)</f>
        <v>151</v>
      </c>
      <c r="F234" s="1">
        <f t="shared" ref="F234" si="251">IF(D234&gt;=0,B234,E233)</f>
        <v>19</v>
      </c>
      <c r="G234" s="1">
        <f t="shared" si="208"/>
        <v>0</v>
      </c>
      <c r="H234" s="1">
        <f t="shared" si="209"/>
        <v>0</v>
      </c>
      <c r="I234" s="1">
        <f t="shared" si="189"/>
        <v>0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>
      <c r="A235" s="2">
        <v>233</v>
      </c>
      <c r="B235" s="1">
        <v>30</v>
      </c>
      <c r="C235" s="1">
        <v>0</v>
      </c>
      <c r="D235" s="27">
        <f t="shared" si="207"/>
        <v>121</v>
      </c>
      <c r="E235" s="1">
        <f t="shared" si="250"/>
        <v>121</v>
      </c>
      <c r="F235" s="1">
        <f t="shared" si="216"/>
        <v>30</v>
      </c>
      <c r="G235" s="1">
        <f t="shared" si="208"/>
        <v>0</v>
      </c>
      <c r="H235" s="1">
        <f t="shared" si="209"/>
        <v>0</v>
      </c>
      <c r="I235" s="1">
        <f t="shared" si="189"/>
        <v>0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>
      <c r="A236" s="2">
        <v>234</v>
      </c>
      <c r="B236" s="1">
        <v>25</v>
      </c>
      <c r="C236" s="1">
        <v>0</v>
      </c>
      <c r="D236" s="27">
        <f t="shared" si="207"/>
        <v>96</v>
      </c>
      <c r="E236" s="1">
        <f t="shared" si="215"/>
        <v>96</v>
      </c>
      <c r="F236" s="1">
        <f t="shared" si="216"/>
        <v>25</v>
      </c>
      <c r="G236" s="1">
        <f t="shared" si="208"/>
        <v>0</v>
      </c>
      <c r="H236" s="1">
        <f t="shared" si="209"/>
        <v>0</v>
      </c>
      <c r="I236" s="1">
        <f t="shared" si="189"/>
        <v>0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>
      <c r="A237" s="2">
        <v>235</v>
      </c>
      <c r="B237" s="1">
        <v>17</v>
      </c>
      <c r="C237" s="1">
        <v>0</v>
      </c>
      <c r="D237" s="27">
        <f t="shared" si="207"/>
        <v>79</v>
      </c>
      <c r="E237" s="1">
        <f t="shared" si="215"/>
        <v>79</v>
      </c>
      <c r="F237" s="1">
        <f t="shared" si="216"/>
        <v>17</v>
      </c>
      <c r="G237" s="1">
        <f t="shared" si="208"/>
        <v>0</v>
      </c>
      <c r="H237" s="1">
        <f t="shared" si="209"/>
        <v>0</v>
      </c>
      <c r="I237" s="1">
        <f t="shared" si="189"/>
        <v>0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>
      <c r="A238" s="2">
        <v>236</v>
      </c>
      <c r="B238" s="1">
        <v>27</v>
      </c>
      <c r="C238" s="1">
        <v>0</v>
      </c>
      <c r="D238" s="27">
        <f t="shared" si="207"/>
        <v>52</v>
      </c>
      <c r="E238" s="1">
        <f t="shared" si="215"/>
        <v>52</v>
      </c>
      <c r="F238" s="1">
        <f t="shared" si="216"/>
        <v>27</v>
      </c>
      <c r="G238" s="1">
        <f t="shared" si="208"/>
        <v>0</v>
      </c>
      <c r="H238" s="1">
        <f t="shared" si="209"/>
        <v>0</v>
      </c>
      <c r="I238" s="1">
        <f t="shared" si="189"/>
        <v>0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>
      <c r="A239" s="2">
        <v>237</v>
      </c>
      <c r="B239" s="1">
        <v>19</v>
      </c>
      <c r="C239" s="1">
        <v>0</v>
      </c>
      <c r="D239" s="27">
        <f t="shared" si="207"/>
        <v>33</v>
      </c>
      <c r="E239" s="1">
        <f t="shared" si="215"/>
        <v>33</v>
      </c>
      <c r="F239" s="1">
        <f t="shared" si="216"/>
        <v>19</v>
      </c>
      <c r="G239" s="1">
        <f t="shared" si="208"/>
        <v>0</v>
      </c>
      <c r="H239" s="1">
        <f t="shared" si="209"/>
        <v>0</v>
      </c>
      <c r="I239" s="1">
        <f t="shared" si="189"/>
        <v>0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>
      <c r="A240" s="2">
        <v>238</v>
      </c>
      <c r="B240" s="1">
        <v>17</v>
      </c>
      <c r="C240" s="3">
        <f t="shared" ref="C240" si="252">$L$3-D238</f>
        <v>148</v>
      </c>
      <c r="D240" s="27">
        <f t="shared" ref="D240" si="253">D239-B240+C240</f>
        <v>164</v>
      </c>
      <c r="E240" s="3">
        <f t="shared" ref="E240" si="254">IF(D240&gt;0,D239-B240+C240,0)</f>
        <v>164</v>
      </c>
      <c r="F240" s="1">
        <f t="shared" ref="F240" si="255">IF(E238-B239-B240&gt;=0,B240,E239)</f>
        <v>17</v>
      </c>
      <c r="G240" s="1">
        <f t="shared" si="208"/>
        <v>0</v>
      </c>
      <c r="H240" s="1">
        <f t="shared" si="209"/>
        <v>0</v>
      </c>
      <c r="I240" s="1">
        <f t="shared" si="189"/>
        <v>0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>
      <c r="A241" s="2">
        <v>239</v>
      </c>
      <c r="B241" s="1">
        <v>31</v>
      </c>
      <c r="C241" s="1">
        <v>0</v>
      </c>
      <c r="D241" s="27">
        <f t="shared" ref="D241" si="256">D240-B241</f>
        <v>133</v>
      </c>
      <c r="E241" s="1">
        <f t="shared" ref="E241:E242" si="257">IF(D241&gt;0,D240-B241,0)</f>
        <v>133</v>
      </c>
      <c r="F241" s="1">
        <f t="shared" ref="F241" si="258">IF(D241&gt;=0,B241,E240)</f>
        <v>31</v>
      </c>
      <c r="G241" s="1">
        <f t="shared" si="208"/>
        <v>0</v>
      </c>
      <c r="H241" s="1">
        <f t="shared" si="209"/>
        <v>0</v>
      </c>
      <c r="I241" s="1">
        <f t="shared" ref="I241:I242" si="259">IF(MOD(A241,7)=0,IF(SUM(H235:H241)=0,0,1),0)</f>
        <v>0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>
      <c r="A242" s="2">
        <v>240</v>
      </c>
      <c r="B242" s="1">
        <v>26</v>
      </c>
      <c r="C242" s="1">
        <v>0</v>
      </c>
      <c r="D242" s="27">
        <f t="shared" si="207"/>
        <v>107</v>
      </c>
      <c r="E242" s="1">
        <f t="shared" si="257"/>
        <v>107</v>
      </c>
      <c r="F242" s="1">
        <f t="shared" si="216"/>
        <v>26</v>
      </c>
      <c r="G242" s="1">
        <f t="shared" si="208"/>
        <v>0</v>
      </c>
      <c r="H242" s="1">
        <f t="shared" si="209"/>
        <v>0</v>
      </c>
      <c r="I242" s="1">
        <f t="shared" si="259"/>
        <v>0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>
      <c r="A243" s="2">
        <v>241</v>
      </c>
      <c r="B243" s="1">
        <v>29</v>
      </c>
      <c r="C243" s="1">
        <v>0</v>
      </c>
      <c r="D243" s="27">
        <f t="shared" si="207"/>
        <v>78</v>
      </c>
      <c r="E243" s="1">
        <f t="shared" si="215"/>
        <v>78</v>
      </c>
      <c r="F243" s="1">
        <f t="shared" si="216"/>
        <v>29</v>
      </c>
      <c r="G243" s="1">
        <f t="shared" si="208"/>
        <v>0</v>
      </c>
      <c r="H243" s="1">
        <f t="shared" si="209"/>
        <v>0</v>
      </c>
      <c r="I243" s="1">
        <f>IF(MOD(A243,7)=0,IF(SUM(H237:H243)=0,0,1),0)</f>
        <v>0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>
      <c r="A244" s="2">
        <v>242</v>
      </c>
      <c r="B244" s="1">
        <v>22</v>
      </c>
      <c r="C244" s="1">
        <v>0</v>
      </c>
      <c r="D244" s="27">
        <f t="shared" si="207"/>
        <v>56</v>
      </c>
      <c r="E244" s="1">
        <f t="shared" si="215"/>
        <v>56</v>
      </c>
      <c r="F244" s="1">
        <f t="shared" si="216"/>
        <v>22</v>
      </c>
      <c r="G244" s="1">
        <f t="shared" si="208"/>
        <v>0</v>
      </c>
      <c r="H244" s="1">
        <f t="shared" si="209"/>
        <v>0</v>
      </c>
      <c r="I244" s="1">
        <f t="shared" ref="I244:I247" si="260">IF(MOD(A244,7)=0,IF(SUM(H238:H244)=0,0,1),0)</f>
        <v>0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>
      <c r="A245" s="2">
        <v>243</v>
      </c>
      <c r="B245" s="1">
        <v>21</v>
      </c>
      <c r="C245" s="1">
        <v>0</v>
      </c>
      <c r="D245" s="27">
        <f t="shared" si="207"/>
        <v>35</v>
      </c>
      <c r="E245" s="1">
        <f t="shared" si="215"/>
        <v>35</v>
      </c>
      <c r="F245" s="1">
        <f t="shared" si="216"/>
        <v>21</v>
      </c>
      <c r="G245" s="1">
        <f t="shared" si="208"/>
        <v>0</v>
      </c>
      <c r="H245" s="1">
        <f t="shared" si="209"/>
        <v>0</v>
      </c>
      <c r="I245" s="1">
        <f t="shared" si="260"/>
        <v>0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>
      <c r="A246" s="2">
        <v>244</v>
      </c>
      <c r="B246" s="1">
        <v>15</v>
      </c>
      <c r="C246" s="1">
        <v>0</v>
      </c>
      <c r="D246" s="27">
        <f t="shared" si="207"/>
        <v>20</v>
      </c>
      <c r="E246" s="1">
        <f t="shared" si="215"/>
        <v>20</v>
      </c>
      <c r="F246" s="1">
        <f t="shared" si="216"/>
        <v>15</v>
      </c>
      <c r="G246" s="1">
        <f t="shared" si="208"/>
        <v>0</v>
      </c>
      <c r="H246" s="1">
        <f t="shared" si="209"/>
        <v>0</v>
      </c>
      <c r="I246" s="1">
        <f t="shared" si="260"/>
        <v>0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>
      <c r="A247" s="2">
        <v>245</v>
      </c>
      <c r="B247" s="1">
        <v>12</v>
      </c>
      <c r="C247" s="3">
        <f t="shared" ref="C247" si="261">$L$3-D245</f>
        <v>165</v>
      </c>
      <c r="D247" s="27">
        <f t="shared" ref="D247" si="262">D246-B247+C247</f>
        <v>173</v>
      </c>
      <c r="E247" s="3">
        <f t="shared" ref="E247" si="263">IF(D247&gt;0,D246-B247+C247,0)</f>
        <v>173</v>
      </c>
      <c r="F247" s="1">
        <f t="shared" ref="F247" si="264">IF(E245-B246-B247&gt;=0,B247,E246)</f>
        <v>12</v>
      </c>
      <c r="G247" s="1">
        <f t="shared" si="208"/>
        <v>0</v>
      </c>
      <c r="H247" s="1">
        <f t="shared" si="209"/>
        <v>0</v>
      </c>
      <c r="I247" s="1">
        <f t="shared" si="260"/>
        <v>0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</sheetData>
  <mergeCells count="10">
    <mergeCell ref="O17:T17"/>
    <mergeCell ref="O18:T18"/>
    <mergeCell ref="K19:L19"/>
    <mergeCell ref="K23:L23"/>
    <mergeCell ref="K2:L2"/>
    <mergeCell ref="N2:P2"/>
    <mergeCell ref="N13:T13"/>
    <mergeCell ref="O14:T14"/>
    <mergeCell ref="O15:T15"/>
    <mergeCell ref="O16:T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Historical Demand</vt:lpstr>
      <vt:lpstr>Simulation Demand</vt:lpstr>
      <vt:lpstr>Statistical Analysis</vt:lpstr>
      <vt:lpstr>simulated 1</vt:lpstr>
      <vt:lpstr>simulated 2</vt:lpstr>
      <vt:lpstr>simulated 3</vt:lpstr>
      <vt:lpstr>simulated 4</vt:lpstr>
      <vt:lpstr>simulated 5</vt:lpstr>
      <vt:lpstr>simulated 6</vt:lpstr>
      <vt:lpstr>simulated 7</vt:lpstr>
      <vt:lpstr>simulated 8</vt:lpstr>
      <vt:lpstr>simulated 9</vt:lpstr>
      <vt:lpstr>simulated 10</vt:lpstr>
      <vt:lpstr>simulated 11</vt:lpstr>
      <vt:lpstr>simulated 12</vt:lpstr>
      <vt:lpstr>simulated 13</vt:lpstr>
      <vt:lpstr>simulated 14</vt:lpstr>
      <vt:lpstr>simulated 15</vt:lpstr>
      <vt:lpstr>simulated 16</vt:lpstr>
      <vt:lpstr>simulated 17</vt:lpstr>
      <vt:lpstr>simulated 18</vt:lpstr>
      <vt:lpstr>simulated 19</vt:lpstr>
      <vt:lpstr>simulated 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陳鎛維</dc:creator>
  <cp:keywords/>
  <dc:description/>
  <cp:lastModifiedBy>廖盈榕</cp:lastModifiedBy>
  <cp:revision/>
  <dcterms:created xsi:type="dcterms:W3CDTF">2023-10-12T11:29:25Z</dcterms:created>
  <dcterms:modified xsi:type="dcterms:W3CDTF">2023-12-04T02:04:38Z</dcterms:modified>
  <cp:category/>
  <cp:contentStatus/>
</cp:coreProperties>
</file>