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Επενδυτική Επιτροπή\Ap GM Black Litterman\"/>
    </mc:Choice>
  </mc:AlternateContent>
  <xr:revisionPtr revIDLastSave="0" documentId="13_ncr:1_{67A51E4A-263E-4837-84AD-7F58C463C542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19-06-2020" sheetId="1" r:id="rId1"/>
    <sheet name="Pivot" sheetId="3" r:id="rId2"/>
    <sheet name="Database of Type" sheetId="4" r:id="rId3"/>
    <sheet name="Data" sheetId="5" r:id="rId4"/>
  </sheets>
  <definedNames>
    <definedName name="_xlnm._FilterDatabase" localSheetId="2" hidden="1">'Database of Type'!$E$2:$F$74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3" l="1"/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4" i="3"/>
  <c r="E20" i="5"/>
  <c r="F25" i="3" l="1"/>
  <c r="B291" i="1"/>
  <c r="B226" i="1"/>
  <c r="B222" i="1"/>
  <c r="B218" i="1"/>
  <c r="B214" i="1"/>
  <c r="B210" i="1"/>
  <c r="B206" i="1"/>
  <c r="B202" i="1"/>
  <c r="B198" i="1"/>
  <c r="B194" i="1"/>
  <c r="B190" i="1"/>
  <c r="B186" i="1"/>
  <c r="B182" i="1"/>
  <c r="B17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20" i="1"/>
  <c r="B151" i="1"/>
  <c r="B155" i="1"/>
  <c r="B159" i="1"/>
  <c r="B230" i="1"/>
  <c r="B245" i="1"/>
  <c r="B249" i="1"/>
  <c r="B277" i="1"/>
  <c r="B231" i="1"/>
  <c r="B250" i="1"/>
  <c r="B158" i="1"/>
  <c r="B252" i="1"/>
  <c r="B229" i="1"/>
  <c r="B225" i="1"/>
  <c r="B221" i="1"/>
  <c r="B217" i="1"/>
  <c r="B213" i="1"/>
  <c r="B209" i="1"/>
  <c r="B205" i="1"/>
  <c r="B201" i="1"/>
  <c r="B197" i="1"/>
  <c r="B193" i="1"/>
  <c r="B189" i="1"/>
  <c r="B185" i="1"/>
  <c r="B181" i="1"/>
  <c r="B177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8" i="1"/>
  <c r="B152" i="1"/>
  <c r="B156" i="1"/>
  <c r="B160" i="1"/>
  <c r="B246" i="1"/>
  <c r="B278" i="1"/>
  <c r="B175" i="1"/>
  <c r="B228" i="1"/>
  <c r="B224" i="1"/>
  <c r="B220" i="1"/>
  <c r="B216" i="1"/>
  <c r="B212" i="1"/>
  <c r="B208" i="1"/>
  <c r="B204" i="1"/>
  <c r="B200" i="1"/>
  <c r="B196" i="1"/>
  <c r="B192" i="1"/>
  <c r="B188" i="1"/>
  <c r="B184" i="1"/>
  <c r="B180" i="1"/>
  <c r="B176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6" i="1"/>
  <c r="B139" i="1"/>
  <c r="B153" i="1"/>
  <c r="B157" i="1"/>
  <c r="B174" i="1"/>
  <c r="B243" i="1"/>
  <c r="B247" i="1"/>
  <c r="B251" i="1"/>
  <c r="B279" i="1"/>
  <c r="B154" i="1"/>
  <c r="B244" i="1"/>
  <c r="B227" i="1"/>
  <c r="B223" i="1"/>
  <c r="B219" i="1"/>
  <c r="B215" i="1"/>
  <c r="B211" i="1"/>
  <c r="B207" i="1"/>
  <c r="B203" i="1"/>
  <c r="B199" i="1"/>
  <c r="B195" i="1"/>
  <c r="B191" i="1"/>
  <c r="B187" i="1"/>
  <c r="B183" i="1"/>
  <c r="B179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3" i="1"/>
  <c r="B248" i="1"/>
</calcChain>
</file>

<file path=xl/sharedStrings.xml><?xml version="1.0" encoding="utf-8"?>
<sst xmlns="http://schemas.openxmlformats.org/spreadsheetml/2006/main" count="1036" uniqueCount="205">
  <si>
    <t>APOLIS GLOBAL FUND</t>
  </si>
  <si>
    <t>Apolis Fund</t>
  </si>
  <si>
    <t/>
  </si>
  <si>
    <t xml:space="preserve">1. Ομόλογα </t>
  </si>
  <si>
    <t xml:space="preserve">Μ.Τιμή </t>
  </si>
  <si>
    <t xml:space="preserve">Τιμή </t>
  </si>
  <si>
    <t xml:space="preserve">Αξία </t>
  </si>
  <si>
    <t>Μεταβ.</t>
  </si>
  <si>
    <t xml:space="preserve">( % ) </t>
  </si>
  <si>
    <t xml:space="preserve">Τεμάχια </t>
  </si>
  <si>
    <t xml:space="preserve">Κτήσης </t>
  </si>
  <si>
    <t xml:space="preserve">19/06 </t>
  </si>
  <si>
    <t>Από Τίτλο</t>
  </si>
  <si>
    <t>Από Νόμ.</t>
  </si>
  <si>
    <t xml:space="preserve">Μεταβ. </t>
  </si>
  <si>
    <t xml:space="preserve">Σύνολο </t>
  </si>
  <si>
    <t>ARGENT 3.38 12/38</t>
  </si>
  <si>
    <t>Δεδουλ.Τόκοι</t>
  </si>
  <si>
    <t>ETEGA 8.25 07/29</t>
  </si>
  <si>
    <t>GGB 1.875 02/35 (Greece)</t>
  </si>
  <si>
    <t>TPEIR 5.5 02/30</t>
  </si>
  <si>
    <t>ANACAP 5 08/24</t>
  </si>
  <si>
    <t>PELHOL 4.125 04/24</t>
  </si>
  <si>
    <t>TEN 4.875 04/22</t>
  </si>
  <si>
    <t>ATALIA 5.125 05/25</t>
  </si>
  <si>
    <t>ECOREG Float 11/23</t>
  </si>
  <si>
    <t>BOPRLN 4.375 07/21</t>
  </si>
  <si>
    <t>DB 6 PERP</t>
  </si>
  <si>
    <t>NAVIRA Float 07/23</t>
  </si>
  <si>
    <t>CMACG 5.25 01/25</t>
  </si>
  <si>
    <t>ALMAIN 7.25 10/22</t>
  </si>
  <si>
    <t>IPFLN 5.75 04/21</t>
  </si>
  <si>
    <t>HATAFI 5.25 11/22</t>
  </si>
  <si>
    <t>MAXDIY 6.125 07/22</t>
  </si>
  <si>
    <t>GFKLDE Float 09/23</t>
  </si>
  <si>
    <t>KMEAGR 6.75 02/23</t>
  </si>
  <si>
    <t>STENA 7 02/24</t>
  </si>
  <si>
    <t>SFRFP 7.375 05/26</t>
  </si>
  <si>
    <t>NDXGR 6.5 02/23</t>
  </si>
  <si>
    <t>COFP 3.58 02/25</t>
  </si>
  <si>
    <t>TEREOS 4.125 06/23</t>
  </si>
  <si>
    <t>TEVA 1.625 10/28</t>
  </si>
  <si>
    <t>STX 5.75 12/34</t>
  </si>
  <si>
    <t>IGT 6.25 01/27</t>
  </si>
  <si>
    <t>TTMTIN 4.5 01/26</t>
  </si>
  <si>
    <t>HSBC 5.875 PERP</t>
  </si>
  <si>
    <t>EDF 5.875 PERP</t>
  </si>
  <si>
    <t>VMED 5 04/27</t>
  </si>
  <si>
    <t>BACR 5.875 PERP</t>
  </si>
  <si>
    <t>ALGSCO 6.5 02/23</t>
  </si>
  <si>
    <t>TPEIR 9.75 06/29</t>
  </si>
  <si>
    <t>KOANO 5 07/25</t>
  </si>
  <si>
    <t>ΣΥΝΟΛΟ</t>
  </si>
  <si>
    <t>Συνολο Τόκων</t>
  </si>
  <si>
    <t>2. Μερίσματα προς είσπραξη</t>
  </si>
  <si>
    <t xml:space="preserve">Ημ/νια </t>
  </si>
  <si>
    <t>Σύνολο σε</t>
  </si>
  <si>
    <t>Τίτλος</t>
  </si>
  <si>
    <t>Κοπής</t>
  </si>
  <si>
    <t>Νόμισμα</t>
  </si>
  <si>
    <t>Ισοτιμία</t>
  </si>
  <si>
    <t>Μέρισμα</t>
  </si>
  <si>
    <t>Τεμάχια</t>
  </si>
  <si>
    <t>Σύνολο</t>
  </si>
  <si>
    <t>(EUR)</t>
  </si>
  <si>
    <t>Συμ.</t>
  </si>
  <si>
    <t>iShrs China CNY Bond</t>
  </si>
  <si>
    <t>12/06/2020</t>
  </si>
  <si>
    <t>USD</t>
  </si>
  <si>
    <t>3. Επενδύσεις εξωτερικού</t>
  </si>
  <si>
    <t>Μ.Τιμή</t>
  </si>
  <si>
    <t>Τιμή</t>
  </si>
  <si>
    <t>Αξία</t>
  </si>
  <si>
    <t>( % )</t>
  </si>
  <si>
    <t>Κτήσης</t>
  </si>
  <si>
    <t>19/06</t>
  </si>
  <si>
    <t>EUR</t>
  </si>
  <si>
    <t>UBS ETF Factor Msci Emu Quality</t>
  </si>
  <si>
    <t>iShrs DAX (DE)</t>
  </si>
  <si>
    <t>iShrs ST 600 Health DE</t>
  </si>
  <si>
    <t>Lyxor FTSE ATHEX Large Cap</t>
  </si>
  <si>
    <t>iShrs Euro Stoxx Banks 30-15 UCITS ETF DE</t>
  </si>
  <si>
    <t>iShrs Euro High Yield Corp Bonds</t>
  </si>
  <si>
    <t>db x-t CSI300 Index</t>
  </si>
  <si>
    <t>iShrs Euro ST TL MKT GRW-L</t>
  </si>
  <si>
    <t>Lyxor ETF IBEX 35</t>
  </si>
  <si>
    <t>iShrs STOXX 600 Travel&amp;Leisure ETF</t>
  </si>
  <si>
    <t>iShrs Stoxx600 Autos &amp; Parts</t>
  </si>
  <si>
    <t>db x-t MSCI Em Asia Index ETF</t>
  </si>
  <si>
    <t>iShrs Euro Corp Bond BBB-BB</t>
  </si>
  <si>
    <t>iShrs $ High Yield Corporate Bond</t>
  </si>
  <si>
    <t>SPDR Barclays 1-5 yr Gilts</t>
  </si>
  <si>
    <t>UBS MSCI ACWI Eur Hdg</t>
  </si>
  <si>
    <t>iShrs Core S&amp;P 500</t>
  </si>
  <si>
    <t>iShrs China CNY Bond Ucits ETF</t>
  </si>
  <si>
    <t>BNP Paribas Easy Low Carbon 100 Europe</t>
  </si>
  <si>
    <t>The WisdomTree Eurozone Quality</t>
  </si>
  <si>
    <t>iShrs MSCI EMU Small Cap Ucitis ETF</t>
  </si>
  <si>
    <t>UBS ETF Msci Emu Sri</t>
  </si>
  <si>
    <t>iShrs Core Eur Corp Bond Ucits ETF</t>
  </si>
  <si>
    <t>Xtrackers MSCI World IT</t>
  </si>
  <si>
    <t>Lyxor ETF MIB</t>
  </si>
  <si>
    <t>L&amp;G Cyber Security Ucits ETF USD</t>
  </si>
  <si>
    <t>4. Παράγωγα</t>
  </si>
  <si>
    <t>FUTURES</t>
  </si>
  <si>
    <t>Euro Stoxx Banks Jun20</t>
  </si>
  <si>
    <t>Euro BTP Future Sep 20</t>
  </si>
  <si>
    <t>Euro Bund Future Sep 20</t>
  </si>
  <si>
    <t>OPTIONS</t>
  </si>
  <si>
    <t>SX7E 06/20 C105</t>
  </si>
  <si>
    <t>DAX 06/20 C11500 Index</t>
  </si>
  <si>
    <t>DAX 06/20 C12000 Index</t>
  </si>
  <si>
    <t>DAX 06/20 C12650 Index</t>
  </si>
  <si>
    <t>DAX 06/20 C12800 Index</t>
  </si>
  <si>
    <t>DAX 06/20 C12500 Index</t>
  </si>
  <si>
    <t>GILD US 06/20 C90 Equit</t>
  </si>
  <si>
    <t>5. Υπόλοιπα Λογαριασμών</t>
  </si>
  <si>
    <t xml:space="preserve">Αξία  </t>
  </si>
  <si>
    <t xml:space="preserve">σε EUR </t>
  </si>
  <si>
    <t>MODEL CUSTODIAN</t>
  </si>
  <si>
    <t>GBP</t>
  </si>
  <si>
    <t>TRY</t>
  </si>
  <si>
    <t>EFG CUSTODIAN FOREIGN DER</t>
  </si>
  <si>
    <t>PANTELAKIS CUSTODIAN FOREIGN DER</t>
  </si>
  <si>
    <t>ΣΥΝΟΛΟ ΔΙΑΘΕΣΙΜΩΝ</t>
  </si>
  <si>
    <t>Γενικό Σύνολο Ενεργητικού</t>
  </si>
  <si>
    <t>Σχέση</t>
  </si>
  <si>
    <t>Είδος επένδυσης</t>
  </si>
  <si>
    <t>με EUR</t>
  </si>
  <si>
    <t>σε EUR</t>
  </si>
  <si>
    <t>Ομόλογα</t>
  </si>
  <si>
    <t xml:space="preserve">          EUR  EYΡΩ</t>
  </si>
  <si>
    <t xml:space="preserve">          GBP  Λίρα Αγγλίας</t>
  </si>
  <si>
    <t xml:space="preserve">          USD  Δολλάριο ΗΠΑ</t>
  </si>
  <si>
    <t>Μετοχές εξωτερικού</t>
  </si>
  <si>
    <t>Υπόλοιπα Λογαριασμών</t>
  </si>
  <si>
    <t xml:space="preserve">          TRY  Λίρα Τουρκίας</t>
  </si>
  <si>
    <t>Μερίσματα προς είσπραξη</t>
  </si>
  <si>
    <t>Παράγωγα (Options)</t>
  </si>
  <si>
    <t>Σύνολο Επενδύσεων</t>
  </si>
  <si>
    <t>Greek Equity</t>
  </si>
  <si>
    <t>Spanish Equity</t>
  </si>
  <si>
    <t>Italian Equity</t>
  </si>
  <si>
    <t>German Equity</t>
  </si>
  <si>
    <t>European Banks</t>
  </si>
  <si>
    <t>MSCI Info tech</t>
  </si>
  <si>
    <t>European Corp</t>
  </si>
  <si>
    <t>European Equity</t>
  </si>
  <si>
    <t>MSCI World</t>
  </si>
  <si>
    <t>1-5 years GILTS</t>
  </si>
  <si>
    <t>Chinese Bonds</t>
  </si>
  <si>
    <t>SX7E Index</t>
  </si>
  <si>
    <t>SXXE Index</t>
  </si>
  <si>
    <t>Emerging Asia Equity</t>
  </si>
  <si>
    <t>FTASE Index</t>
  </si>
  <si>
    <t>EUNW GY Equity</t>
  </si>
  <si>
    <t>EU High Yield Bonds</t>
  </si>
  <si>
    <t>Chinese Equity</t>
  </si>
  <si>
    <t>US High Yield Bonds</t>
  </si>
  <si>
    <t>US Equity</t>
  </si>
  <si>
    <t>Greek Govies</t>
  </si>
  <si>
    <t>TYPE</t>
  </si>
  <si>
    <t xml:space="preserve">Αξία  19/06 </t>
  </si>
  <si>
    <t>Cash</t>
  </si>
  <si>
    <t>Row Labels</t>
  </si>
  <si>
    <t>Grand Total</t>
  </si>
  <si>
    <t xml:space="preserve">Sum of Αξία  19/06 </t>
  </si>
  <si>
    <t>SHSZ300 Index</t>
  </si>
  <si>
    <t>NDUEEGFA Index</t>
  </si>
  <si>
    <t>Name</t>
  </si>
  <si>
    <t>Type</t>
  </si>
  <si>
    <t>DAX Index</t>
  </si>
  <si>
    <t>I32561US Index</t>
  </si>
  <si>
    <t>LF56TRGU Index</t>
  </si>
  <si>
    <t>BEGCGA Index</t>
  </si>
  <si>
    <t>FTSEMIB Index</t>
  </si>
  <si>
    <t>NDWUIT Index</t>
  </si>
  <si>
    <t>MACXUIGB Index</t>
  </si>
  <si>
    <t>IBEX Index</t>
  </si>
  <si>
    <t>SPX Index</t>
  </si>
  <si>
    <t>IBXXHYCT Index</t>
  </si>
  <si>
    <t>EUN5 GR Equity</t>
  </si>
  <si>
    <t>Proxy</t>
  </si>
  <si>
    <t>0.0112878580039961</t>
  </si>
  <si>
    <t>0.164879596149528</t>
  </si>
  <si>
    <t>0.0248550020344915</t>
  </si>
  <si>
    <t>0.00957643167488187</t>
  </si>
  <si>
    <t>0.010241765265639</t>
  </si>
  <si>
    <t>0.398894134073001</t>
  </si>
  <si>
    <t>0.00416351972379412</t>
  </si>
  <si>
    <t>0.0967099088024052</t>
  </si>
  <si>
    <t>0.0828703866165383</t>
  </si>
  <si>
    <t>0.0235103219298358</t>
  </si>
  <si>
    <t>0.0125595027532384</t>
  </si>
  <si>
    <t>0.0120035820663699</t>
  </si>
  <si>
    <t>0.0106296429781949</t>
  </si>
  <si>
    <t>0.0202795023703381</t>
  </si>
  <si>
    <t>0.035435880040154</t>
  </si>
  <si>
    <t>0.00992384006540524</t>
  </si>
  <si>
    <t>0.0311647410666334</t>
  </si>
  <si>
    <t>0.0410143843855553</t>
  </si>
  <si>
    <t>DBDCONIA Index</t>
  </si>
  <si>
    <t>DATES</t>
  </si>
  <si>
    <t>px_last(start=-5Y,per=W,fill=NEXT)</t>
  </si>
  <si>
    <t>ICGB GY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</si>
</sst>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4" fontId="0" fillId="0" borderId="0" xfId="0" applyNumberFormat="1"/>
    <xf numFmtId="164" fontId="0" fillId="0" borderId="0" xfId="0" applyNumberFormat="1"/>
    <xf numFmtId="4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3" borderId="0" xfId="0" applyFill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nstantinos Ayfantopoulos" refreshedDate="44001.539355555557" createdVersion="6" refreshedVersion="6" minRefreshableVersion="3" recordCount="273" xr:uid="{00000000-000A-0000-FFFF-FFFF00000000}">
  <cacheSource type="worksheet">
    <worksheetSource ref="B18:G291" sheet="19-06-2020"/>
  </cacheSource>
  <cacheFields count="6">
    <cacheField name="TYPE" numFmtId="0">
      <sharedItems containsBlank="1" containsMixedTypes="1" containsNumber="1" containsInteger="1" minValue="0" maxValue="0" count="21">
        <m/>
        <s v="EU High Yield Bonds"/>
        <s v=" "/>
        <s v="Greek Govies"/>
        <s v="US High Yield Bonds"/>
        <n v="0"/>
        <s v="European Equity"/>
        <s v="German Equity"/>
        <s v="Greek Equity"/>
        <s v="European Banks"/>
        <s v="Chinese Equity"/>
        <s v="Spanish Equity"/>
        <s v="Emerging Asia Equity"/>
        <s v="European Corp"/>
        <s v="1-5 years GILTS"/>
        <s v="MSCI World"/>
        <s v="US Equity"/>
        <s v="Chinese Bonds"/>
        <s v="MSCI Info tech"/>
        <s v="Italian Equity"/>
        <s v="Cash"/>
      </sharedItems>
    </cacheField>
    <cacheField name="Τεμάχια " numFmtId="0">
      <sharedItems containsBlank="1" containsMixedTypes="1" containsNumber="1" containsInteger="1" minValue="-10" maxValue="400000"/>
    </cacheField>
    <cacheField name="Κτήσης " numFmtId="0">
      <sharedItems containsBlank="1" containsMixedTypes="1" containsNumber="1" minValue="0.99" maxValue="220.44"/>
    </cacheField>
    <cacheField name="19/06 " numFmtId="0">
      <sharedItems containsBlank="1" containsMixedTypes="1" containsNumber="1" minValue="8.8999999999999999E-3" maxValue="805.9"/>
    </cacheField>
    <cacheField name="Κτήσης 2" numFmtId="0">
      <sharedItems containsBlank="1" containsMixedTypes="1" containsNumber="1" minValue="-1048001.88" maxValue="8710285.1699999999"/>
    </cacheField>
    <cacheField name="Αξία  19/06 " numFmtId="0">
      <sharedItems containsBlank="1" containsMixedTypes="1" containsNumber="1" minValue="-1053540" maxValue="8650852.58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">
  <r>
    <x v="0"/>
    <m/>
    <m/>
    <m/>
    <m/>
    <m/>
  </r>
  <r>
    <x v="1"/>
    <n v="400000"/>
    <n v="66.341700000000003"/>
    <n v="36.548000000000002"/>
    <n v="265366.67"/>
    <n v="146192"/>
  </r>
  <r>
    <x v="2"/>
    <s v=""/>
    <s v=""/>
    <s v=""/>
    <n v="0"/>
    <n v="2966.89"/>
  </r>
  <r>
    <x v="2"/>
    <m/>
    <m/>
    <m/>
    <m/>
    <m/>
  </r>
  <r>
    <x v="1"/>
    <n v="300000"/>
    <n v="107.875"/>
    <n v="104.18600000000001"/>
    <n v="323625"/>
    <n v="312558"/>
  </r>
  <r>
    <x v="2"/>
    <s v=""/>
    <s v=""/>
    <s v=""/>
    <n v="6424.18"/>
    <n v="22788.93"/>
  </r>
  <r>
    <x v="2"/>
    <m/>
    <m/>
    <m/>
    <m/>
    <m/>
  </r>
  <r>
    <x v="3"/>
    <n v="200000"/>
    <n v="99.578999999999994"/>
    <n v="107.07599999999999"/>
    <n v="199157.94"/>
    <n v="214152"/>
  </r>
  <r>
    <x v="2"/>
    <s v=""/>
    <s v=""/>
    <s v=""/>
    <n v="0"/>
    <n v="1393.44"/>
  </r>
  <r>
    <x v="2"/>
    <m/>
    <m/>
    <m/>
    <m/>
    <m/>
  </r>
  <r>
    <x v="1"/>
    <n v="200000"/>
    <n v="100"/>
    <n v="72.033000000000001"/>
    <n v="200000"/>
    <n v="144066"/>
  </r>
  <r>
    <x v="2"/>
    <s v=""/>
    <s v=""/>
    <s v=""/>
    <n v="0"/>
    <n v="3636.61"/>
  </r>
  <r>
    <x v="2"/>
    <m/>
    <m/>
    <m/>
    <m/>
    <m/>
  </r>
  <r>
    <x v="1"/>
    <n v="200000"/>
    <n v="90"/>
    <n v="76.253"/>
    <n v="180000"/>
    <n v="152506"/>
  </r>
  <r>
    <x v="2"/>
    <s v=""/>
    <s v=""/>
    <s v=""/>
    <n v="0"/>
    <n v="1333.33"/>
  </r>
  <r>
    <x v="2"/>
    <m/>
    <m/>
    <m/>
    <m/>
    <m/>
  </r>
  <r>
    <x v="1"/>
    <n v="200000"/>
    <n v="95.5"/>
    <n v="73.658000000000001"/>
    <n v="191000"/>
    <n v="147316"/>
  </r>
  <r>
    <x v="2"/>
    <s v=""/>
    <s v=""/>
    <s v=""/>
    <n v="0"/>
    <n v="1787.5"/>
  </r>
  <r>
    <x v="2"/>
    <m/>
    <m/>
    <m/>
    <m/>
    <m/>
  </r>
  <r>
    <x v="1"/>
    <n v="200000"/>
    <n v="101.25"/>
    <n v="94.01"/>
    <n v="202500"/>
    <n v="188020"/>
  </r>
  <r>
    <x v="2"/>
    <s v=""/>
    <s v=""/>
    <s v=""/>
    <n v="0"/>
    <n v="1701.33"/>
  </r>
  <r>
    <x v="2"/>
    <m/>
    <m/>
    <m/>
    <m/>
    <m/>
  </r>
  <r>
    <x v="1"/>
    <n v="200000"/>
    <n v="87"/>
    <n v="77.706000000000003"/>
    <n v="174000"/>
    <n v="155412"/>
  </r>
  <r>
    <x v="2"/>
    <s v=""/>
    <s v=""/>
    <s v=""/>
    <n v="0"/>
    <n v="113.89"/>
  </r>
  <r>
    <x v="2"/>
    <m/>
    <m/>
    <m/>
    <m/>
    <m/>
  </r>
  <r>
    <x v="1"/>
    <n v="200000"/>
    <n v="91.5"/>
    <n v="64.811999999999998"/>
    <n v="183000"/>
    <n v="129624"/>
  </r>
  <r>
    <x v="2"/>
    <s v=""/>
    <s v=""/>
    <s v=""/>
    <n v="0"/>
    <n v="1076.3900000000001"/>
  </r>
  <r>
    <x v="2"/>
    <m/>
    <m/>
    <m/>
    <m/>
    <m/>
  </r>
  <r>
    <x v="1"/>
    <n v="200000"/>
    <n v="96.938999999999993"/>
    <n v="91.379000000000005"/>
    <n v="193878"/>
    <n v="182758"/>
  </r>
  <r>
    <x v="2"/>
    <s v=""/>
    <s v=""/>
    <s v=""/>
    <n v="0"/>
    <n v="3013.89"/>
  </r>
  <r>
    <x v="2"/>
    <m/>
    <m/>
    <m/>
    <m/>
    <m/>
  </r>
  <r>
    <x v="1"/>
    <n v="200000"/>
    <n v="99.44"/>
    <n v="86.632999999999996"/>
    <n v="198880"/>
    <n v="173266"/>
  </r>
  <r>
    <x v="2"/>
    <s v=""/>
    <s v=""/>
    <s v=""/>
    <n v="0"/>
    <n v="1643.84"/>
  </r>
  <r>
    <x v="2"/>
    <m/>
    <m/>
    <m/>
    <m/>
    <m/>
  </r>
  <r>
    <x v="1"/>
    <n v="200000"/>
    <n v="69.25"/>
    <n v="56.795000000000002"/>
    <n v="138500"/>
    <n v="113590"/>
  </r>
  <r>
    <x v="2"/>
    <s v=""/>
    <s v=""/>
    <s v=""/>
    <n v="0"/>
    <n v="1805.56"/>
  </r>
  <r>
    <x v="2"/>
    <m/>
    <m/>
    <m/>
    <m/>
    <m/>
  </r>
  <r>
    <x v="1"/>
    <n v="200000"/>
    <n v="99.191699999999997"/>
    <n v="81.927999999999997"/>
    <n v="198383.33"/>
    <n v="163856"/>
  </r>
  <r>
    <x v="2"/>
    <s v=""/>
    <s v=""/>
    <s v=""/>
    <n v="0"/>
    <n v="1866.67"/>
  </r>
  <r>
    <x v="2"/>
    <m/>
    <m/>
    <m/>
    <m/>
    <m/>
  </r>
  <r>
    <x v="1"/>
    <n v="200000"/>
    <n v="101.4817"/>
    <n v="89.498999999999995"/>
    <n v="202963.33"/>
    <n v="178998"/>
  </r>
  <r>
    <x v="2"/>
    <s v=""/>
    <s v=""/>
    <s v=""/>
    <n v="0"/>
    <n v="2577.7800000000002"/>
  </r>
  <r>
    <x v="2"/>
    <m/>
    <m/>
    <m/>
    <m/>
    <m/>
  </r>
  <r>
    <x v="1"/>
    <n v="200000"/>
    <n v="95.4"/>
    <n v="85.284000000000006"/>
    <n v="190800"/>
    <n v="170568"/>
  </r>
  <r>
    <x v="2"/>
    <s v=""/>
    <s v=""/>
    <s v=""/>
    <n v="0"/>
    <n v="2300"/>
  </r>
  <r>
    <x v="2"/>
    <m/>
    <m/>
    <m/>
    <m/>
    <m/>
  </r>
  <r>
    <x v="1"/>
    <n v="200000"/>
    <n v="97.928799999999995"/>
    <n v="79.254000000000005"/>
    <n v="195857.5"/>
    <n v="158508"/>
  </r>
  <r>
    <x v="2"/>
    <s v=""/>
    <s v=""/>
    <s v=""/>
    <n v="0"/>
    <n v="991.67"/>
  </r>
  <r>
    <x v="2"/>
    <m/>
    <m/>
    <m/>
    <m/>
    <m/>
  </r>
  <r>
    <x v="1"/>
    <n v="200000"/>
    <n v="98.46"/>
    <n v="91.941000000000003"/>
    <n v="196920"/>
    <n v="183882"/>
  </r>
  <r>
    <x v="2"/>
    <s v=""/>
    <s v=""/>
    <s v=""/>
    <n v="0"/>
    <n v="5240.28"/>
  </r>
  <r>
    <x v="2"/>
    <m/>
    <m/>
    <m/>
    <m/>
    <m/>
  </r>
  <r>
    <x v="1"/>
    <n v="200000"/>
    <n v="95.362499999999997"/>
    <n v="89.052999999999997"/>
    <n v="190725"/>
    <n v="178106"/>
  </r>
  <r>
    <x v="2"/>
    <s v=""/>
    <s v=""/>
    <s v=""/>
    <n v="0"/>
    <n v="443.84"/>
  </r>
  <r>
    <x v="2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2"/>
    <s v=""/>
    <s v="Μ.Τιμή "/>
    <s v="Τιμή "/>
    <s v="Αξία "/>
    <s v="Αξία "/>
  </r>
  <r>
    <x v="2"/>
    <s v="Τεμάχια "/>
    <s v="Κτήσης "/>
    <s v="19/06 "/>
    <s v="Κτήσης "/>
    <s v="19/06 "/>
  </r>
  <r>
    <x v="2"/>
    <m/>
    <m/>
    <m/>
    <m/>
    <m/>
  </r>
  <r>
    <x v="2"/>
    <s v=""/>
    <s v=""/>
    <m/>
    <m/>
    <m/>
  </r>
  <r>
    <x v="2"/>
    <m/>
    <m/>
    <m/>
    <m/>
    <m/>
  </r>
  <r>
    <x v="1"/>
    <n v="200000"/>
    <n v="101.52500000000001"/>
    <n v="69.853999999999999"/>
    <n v="203050"/>
    <n v="139708"/>
  </r>
  <r>
    <x v="2"/>
    <s v=""/>
    <s v=""/>
    <s v=""/>
    <n v="0"/>
    <n v="2925"/>
  </r>
  <r>
    <x v="2"/>
    <m/>
    <m/>
    <m/>
    <m/>
    <m/>
  </r>
  <r>
    <x v="1"/>
    <n v="200000"/>
    <n v="76.852999999999994"/>
    <n v="85.690299999999993"/>
    <n v="153705.95000000001"/>
    <n v="171380.63"/>
  </r>
  <r>
    <x v="2"/>
    <s v=""/>
    <s v=""/>
    <s v=""/>
    <n v="0"/>
    <n v="4789.53"/>
  </r>
  <r>
    <x v="2"/>
    <m/>
    <m/>
    <m/>
    <m/>
    <m/>
  </r>
  <r>
    <x v="1"/>
    <n v="200000"/>
    <n v="80.396900000000002"/>
    <n v="94.309700000000007"/>
    <n v="160793.84"/>
    <n v="188619.37"/>
  </r>
  <r>
    <x v="2"/>
    <s v=""/>
    <s v=""/>
    <s v=""/>
    <n v="0"/>
    <n v="5631.16"/>
  </r>
  <r>
    <x v="2"/>
    <m/>
    <m/>
    <m/>
    <m/>
    <m/>
  </r>
  <r>
    <x v="1"/>
    <n v="200000"/>
    <n v="95.45"/>
    <n v="100.602"/>
    <n v="190900"/>
    <n v="201204"/>
  </r>
  <r>
    <x v="2"/>
    <s v=""/>
    <s v=""/>
    <s v=""/>
    <n v="0"/>
    <n v="4983.33"/>
  </r>
  <r>
    <x v="2"/>
    <m/>
    <m/>
    <m/>
    <m/>
    <m/>
  </r>
  <r>
    <x v="1"/>
    <n v="200000"/>
    <n v="89.39"/>
    <n v="84.771000000000001"/>
    <n v="178780"/>
    <n v="169542"/>
  </r>
  <r>
    <x v="2"/>
    <s v=""/>
    <s v=""/>
    <s v=""/>
    <n v="0"/>
    <n v="2601.86"/>
  </r>
  <r>
    <x v="2"/>
    <m/>
    <m/>
    <m/>
    <m/>
    <m/>
  </r>
  <r>
    <x v="1"/>
    <n v="200000"/>
    <n v="96.25"/>
    <n v="86.903000000000006"/>
    <n v="192500"/>
    <n v="173806"/>
  </r>
  <r>
    <x v="2"/>
    <s v=""/>
    <s v=""/>
    <s v=""/>
    <n v="0"/>
    <n v="67.81"/>
  </r>
  <r>
    <x v="2"/>
    <m/>
    <m/>
    <m/>
    <m/>
    <m/>
  </r>
  <r>
    <x v="1"/>
    <n v="200000"/>
    <n v="77.2333"/>
    <n v="82.203000000000003"/>
    <n v="154466.67000000001"/>
    <n v="164406"/>
  </r>
  <r>
    <x v="2"/>
    <s v=""/>
    <s v=""/>
    <s v=""/>
    <n v="0"/>
    <n v="2202.19"/>
  </r>
  <r>
    <x v="2"/>
    <m/>
    <m/>
    <m/>
    <m/>
    <m/>
  </r>
  <r>
    <x v="4"/>
    <n v="200000"/>
    <n v="74.213899999999995"/>
    <n v="97.846500000000006"/>
    <n v="148427.89000000001"/>
    <n v="195692.99"/>
  </r>
  <r>
    <x v="2"/>
    <s v=""/>
    <s v=""/>
    <s v=""/>
    <n v="0"/>
    <n v="513.16"/>
  </r>
  <r>
    <x v="2"/>
    <m/>
    <m/>
    <m/>
    <m/>
    <m/>
  </r>
  <r>
    <x v="4"/>
    <n v="200000"/>
    <n v="89.451999999999998"/>
    <n v="93.911600000000007"/>
    <n v="178903.92"/>
    <n v="187823.29"/>
  </r>
  <r>
    <x v="2"/>
    <s v=""/>
    <s v=""/>
    <s v=""/>
    <n v="0"/>
    <n v="4772.17"/>
  </r>
  <r>
    <x v="2"/>
    <m/>
    <m/>
    <m/>
    <m/>
    <m/>
  </r>
  <r>
    <x v="1"/>
    <n v="200000"/>
    <n v="83.9"/>
    <n v="80.716999999999999"/>
    <n v="167800"/>
    <n v="161434"/>
  </r>
  <r>
    <x v="2"/>
    <s v=""/>
    <s v=""/>
    <s v=""/>
    <n v="0"/>
    <n v="3850"/>
  </r>
  <r>
    <x v="2"/>
    <m/>
    <m/>
    <m/>
    <m/>
    <m/>
  </r>
  <r>
    <x v="1"/>
    <n v="200000"/>
    <n v="118.30540000000001"/>
    <n v="110.78270000000001"/>
    <n v="236610.81"/>
    <n v="221565.34"/>
  </r>
  <r>
    <x v="2"/>
    <s v=""/>
    <s v=""/>
    <s v=""/>
    <n v="0"/>
    <n v="2954.42"/>
  </r>
  <r>
    <x v="2"/>
    <m/>
    <m/>
    <m/>
    <m/>
    <m/>
  </r>
  <r>
    <x v="1"/>
    <n v="200000"/>
    <n v="116.8991"/>
    <n v="115.58580000000001"/>
    <n v="233798.2"/>
    <n v="231171.62"/>
  </r>
  <r>
    <x v="2"/>
    <s v=""/>
    <s v=""/>
    <s v=""/>
    <n v="0"/>
    <n v="5303.71"/>
  </r>
  <r>
    <x v="2"/>
    <m/>
    <m/>
    <m/>
    <m/>
    <m/>
  </r>
  <r>
    <x v="1"/>
    <n v="200000"/>
    <n v="118.51049999999999"/>
    <n v="116.4229"/>
    <n v="237020.98"/>
    <n v="232845.85"/>
  </r>
  <r>
    <x v="2"/>
    <s v=""/>
    <s v=""/>
    <s v=""/>
    <n v="0"/>
    <n v="1971.13"/>
  </r>
  <r>
    <x v="2"/>
    <m/>
    <m/>
    <m/>
    <m/>
    <m/>
  </r>
  <r>
    <x v="1"/>
    <n v="200000"/>
    <n v="110.5818"/>
    <n v="101.6698"/>
    <n v="221163.56"/>
    <n v="203339.58"/>
  </r>
  <r>
    <x v="2"/>
    <s v=""/>
    <s v=""/>
    <s v=""/>
    <n v="0"/>
    <n v="142.77000000000001"/>
  </r>
  <r>
    <x v="2"/>
    <m/>
    <m/>
    <m/>
    <m/>
    <m/>
  </r>
  <r>
    <x v="1"/>
    <n v="200000"/>
    <n v="104"/>
    <n v="96.5"/>
    <n v="208000"/>
    <n v="193000"/>
  </r>
  <r>
    <x v="2"/>
    <s v=""/>
    <s v=""/>
    <s v=""/>
    <n v="0"/>
    <n v="4477.78"/>
  </r>
  <r>
    <x v="2"/>
    <m/>
    <m/>
    <m/>
    <m/>
    <m/>
  </r>
  <r>
    <x v="1"/>
    <n v="200000"/>
    <n v="100"/>
    <n v="85.183999999999997"/>
    <n v="200000"/>
    <n v="170368"/>
  </r>
  <r>
    <x v="2"/>
    <s v=""/>
    <s v=""/>
    <s v=""/>
    <n v="0"/>
    <n v="19127.05"/>
  </r>
  <r>
    <x v="2"/>
    <m/>
    <m/>
    <m/>
    <m/>
    <m/>
  </r>
  <r>
    <x v="1"/>
    <n v="200000"/>
    <n v="101"/>
    <n v="74.486999999999995"/>
    <n v="202000"/>
    <n v="148974"/>
  </r>
  <r>
    <x v="5"/>
    <s v=""/>
    <s v=""/>
    <s v=""/>
    <n v="0"/>
    <n v="4277.78"/>
  </r>
  <r>
    <x v="2"/>
    <m/>
    <m/>
    <m/>
    <m/>
    <m/>
  </r>
  <r>
    <x v="0"/>
    <s v=""/>
    <s v=""/>
    <s v=""/>
    <n v="6893478.5899999999"/>
    <n v="6248258.6699999999"/>
  </r>
  <r>
    <x v="0"/>
    <s v=""/>
    <s v=""/>
    <s v=""/>
    <n v="6424.18"/>
    <n v="127272.71"/>
  </r>
  <r>
    <x v="0"/>
    <m/>
    <m/>
    <m/>
    <m/>
    <m/>
  </r>
  <r>
    <x v="2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0"/>
    <s v="Ημ/νια "/>
    <s v=""/>
    <s v=""/>
    <s v=""/>
    <s v=""/>
  </r>
  <r>
    <x v="0"/>
    <s v="Κοπής"/>
    <s v="Νόμισμα"/>
    <s v="Ισοτιμία"/>
    <s v="Μέρισμα"/>
    <s v="Τεμάχια"/>
  </r>
  <r>
    <x v="0"/>
    <m/>
    <m/>
    <m/>
    <m/>
    <m/>
  </r>
  <r>
    <x v="0"/>
    <s v="12/06/2020"/>
    <s v="USD"/>
    <n v="0.89249999999999996"/>
    <n v="7.0000000000000007E-2"/>
    <n v="100000"/>
  </r>
  <r>
    <x v="0"/>
    <m/>
    <m/>
    <m/>
    <m/>
    <m/>
  </r>
  <r>
    <x v="0"/>
    <s v=""/>
    <s v=""/>
    <s v=""/>
    <s v=""/>
    <s v="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s v=""/>
    <s v="Μ.Τιμή"/>
    <s v="Τιμή"/>
    <s v="Αξία"/>
    <s v="Αξία"/>
  </r>
  <r>
    <x v="0"/>
    <s v="Τεμάχια"/>
    <s v="Κτήσης"/>
    <s v="19/06"/>
    <s v="Κτήσης"/>
    <s v="19/06"/>
  </r>
  <r>
    <x v="2"/>
    <m/>
    <m/>
    <m/>
    <m/>
    <m/>
  </r>
  <r>
    <x v="2"/>
    <m/>
    <m/>
    <m/>
    <m/>
    <m/>
  </r>
  <r>
    <x v="2"/>
    <m/>
    <m/>
    <m/>
    <m/>
    <m/>
  </r>
  <r>
    <x v="6"/>
    <n v="5300"/>
    <n v="21.4"/>
    <n v="19.27"/>
    <n v="113409.99"/>
    <n v="102120.4"/>
  </r>
  <r>
    <x v="2"/>
    <m/>
    <m/>
    <m/>
    <m/>
    <m/>
  </r>
  <r>
    <x v="7"/>
    <n v="4000"/>
    <n v="100.5"/>
    <n v="104.86"/>
    <n v="401992.38"/>
    <n v="419440"/>
  </r>
  <r>
    <x v="2"/>
    <m/>
    <m/>
    <m/>
    <m/>
    <m/>
  </r>
  <r>
    <x v="6"/>
    <n v="1200"/>
    <n v="93.19"/>
    <n v="93.36"/>
    <n v="111823.2"/>
    <n v="112032"/>
  </r>
  <r>
    <x v="2"/>
    <m/>
    <m/>
    <m/>
    <m/>
    <m/>
  </r>
  <r>
    <x v="8"/>
    <n v="300000"/>
    <n v="0.99"/>
    <n v="0.75"/>
    <n v="295850.52"/>
    <n v="224070"/>
  </r>
  <r>
    <x v="2"/>
    <m/>
    <m/>
    <m/>
    <m/>
    <m/>
  </r>
  <r>
    <x v="9"/>
    <n v="12000"/>
    <n v="11.89"/>
    <n v="6.19"/>
    <n v="142665.76999999999"/>
    <n v="74280"/>
  </r>
  <r>
    <x v="2"/>
    <m/>
    <m/>
    <m/>
    <m/>
    <m/>
  </r>
  <r>
    <x v="1"/>
    <n v="15000"/>
    <n v="105.14"/>
    <n v="97.73"/>
    <n v="1577140.87"/>
    <n v="1465950"/>
  </r>
  <r>
    <x v="2"/>
    <m/>
    <m/>
    <m/>
    <m/>
    <m/>
  </r>
  <r>
    <x v="10"/>
    <n v="15000"/>
    <n v="10.92"/>
    <n v="11.39"/>
    <n v="163827"/>
    <n v="170850"/>
  </r>
  <r>
    <x v="2"/>
    <m/>
    <m/>
    <m/>
    <m/>
    <m/>
  </r>
  <r>
    <x v="6"/>
    <n v="2700"/>
    <n v="42.63"/>
    <n v="38.979999999999997"/>
    <n v="115087.72"/>
    <n v="105246"/>
  </r>
  <r>
    <x v="2"/>
    <m/>
    <m/>
    <m/>
    <m/>
    <m/>
  </r>
  <r>
    <x v="11"/>
    <n v="2400"/>
    <n v="98.12"/>
    <n v="73.77"/>
    <n v="235490.04"/>
    <n v="177048"/>
  </r>
  <r>
    <x v="2"/>
    <m/>
    <m/>
    <m/>
    <m/>
    <m/>
  </r>
  <r>
    <x v="6"/>
    <n v="8000"/>
    <n v="15"/>
    <n v="16.43"/>
    <n v="120033.19"/>
    <n v="131456"/>
  </r>
  <r>
    <x v="2"/>
    <m/>
    <m/>
    <m/>
    <m/>
    <m/>
  </r>
  <r>
    <x v="6"/>
    <n v="5000"/>
    <n v="32.97"/>
    <n v="36.15"/>
    <n v="164829"/>
    <n v="180750"/>
  </r>
  <r>
    <x v="2"/>
    <m/>
    <m/>
    <m/>
    <m/>
    <m/>
  </r>
  <r>
    <x v="12"/>
    <n v="4000"/>
    <n v="43.18"/>
    <n v="45.68"/>
    <n v="172707.53"/>
    <n v="182720"/>
  </r>
  <r>
    <x v="2"/>
    <m/>
    <m/>
    <m/>
    <m/>
    <m/>
  </r>
  <r>
    <x v="13"/>
    <n v="80000"/>
    <n v="4.97"/>
    <n v="5.1100000000000003"/>
    <n v="397832.46"/>
    <n v="409120"/>
  </r>
  <r>
    <x v="2"/>
    <m/>
    <m/>
    <m/>
    <m/>
    <m/>
  </r>
  <r>
    <x v="4"/>
    <n v="4000"/>
    <n v="86.17"/>
    <n v="87.05"/>
    <n v="344688"/>
    <n v="348208"/>
  </r>
  <r>
    <x v="2"/>
    <m/>
    <m/>
    <m/>
    <m/>
    <m/>
  </r>
  <r>
    <x v="14"/>
    <n v="3500"/>
    <n v="58.1"/>
    <n v="57.54"/>
    <n v="203339.51"/>
    <n v="201383"/>
  </r>
  <r>
    <x v="2"/>
    <m/>
    <m/>
    <m/>
    <m/>
    <m/>
  </r>
  <r>
    <x v="15"/>
    <n v="5000"/>
    <n v="124.24"/>
    <n v="126.44"/>
    <n v="621189.9"/>
    <n v="632200"/>
  </r>
  <r>
    <x v="2"/>
    <m/>
    <m/>
    <m/>
    <m/>
    <m/>
  </r>
  <r>
    <x v="16"/>
    <n v="2000"/>
    <n v="220.44"/>
    <n v="278"/>
    <n v="440876.39"/>
    <n v="556000"/>
  </r>
  <r>
    <x v="2"/>
    <m/>
    <m/>
    <m/>
    <m/>
    <m/>
  </r>
  <r>
    <x v="17"/>
    <n v="100000"/>
    <n v="4.6100000000000003"/>
    <n v="4.43"/>
    <n v="461220.6"/>
    <n v="443430"/>
  </r>
  <r>
    <x v="2"/>
    <m/>
    <m/>
    <m/>
    <m/>
    <m/>
  </r>
  <r>
    <x v="6"/>
    <n v="600"/>
    <n v="190.94"/>
    <n v="171.74"/>
    <n v="114562.57"/>
    <n v="103044"/>
  </r>
  <r>
    <x v="2"/>
    <m/>
    <m/>
    <m/>
    <m/>
    <m/>
  </r>
  <r>
    <x v="6"/>
    <n v="12000"/>
    <n v="18"/>
    <n v="17.579999999999998"/>
    <n v="215951.04"/>
    <n v="211008"/>
  </r>
  <r>
    <x v="2"/>
    <m/>
    <m/>
    <m/>
    <m/>
    <m/>
  </r>
  <r>
    <x v="6"/>
    <n v="520"/>
    <n v="220.34"/>
    <n v="188.16"/>
    <n v="114576.7"/>
    <n v="97843.199999999997"/>
  </r>
  <r>
    <x v="2"/>
    <m/>
    <m/>
    <m/>
    <m/>
    <m/>
  </r>
  <r>
    <x v="6"/>
    <n v="1100"/>
    <n v="106.41"/>
    <n v="93"/>
    <n v="117053.64"/>
    <n v="102300"/>
  </r>
  <r>
    <x v="2"/>
    <m/>
    <m/>
    <m/>
    <m/>
    <m/>
  </r>
  <r>
    <x v="13"/>
    <n v="10000"/>
    <n v="127.25"/>
    <n v="131.63"/>
    <n v="1272499.17"/>
    <n v="1316250"/>
  </r>
  <r>
    <x v="2"/>
    <m/>
    <m/>
    <m/>
    <m/>
    <m/>
  </r>
  <r>
    <x v="18"/>
    <n v="10000"/>
    <n v="31.48"/>
    <n v="36.18"/>
    <n v="314828.40000000002"/>
    <n v="361800"/>
  </r>
  <r>
    <x v="2"/>
    <m/>
    <m/>
    <m/>
    <m/>
    <m/>
  </r>
  <r>
    <x v="19"/>
    <n v="10000"/>
    <n v="19.02"/>
    <n v="18.96"/>
    <n v="190192.53"/>
    <n v="189640"/>
  </r>
  <r>
    <x v="2"/>
    <s v=""/>
    <s v=""/>
    <s v=""/>
    <n v="8423668.1199999992"/>
    <n v="8318188.5999999996"/>
  </r>
  <r>
    <x v="2"/>
    <m/>
    <m/>
    <m/>
    <m/>
    <m/>
  </r>
  <r>
    <x v="2"/>
    <m/>
    <m/>
    <m/>
    <m/>
    <m/>
  </r>
  <r>
    <x v="6"/>
    <n v="20000"/>
    <n v="14.33"/>
    <n v="16.63"/>
    <n v="286617.05"/>
    <n v="332663.99"/>
  </r>
  <r>
    <x v="2"/>
    <m/>
    <m/>
    <m/>
    <m/>
    <m/>
  </r>
  <r>
    <x v="2"/>
    <s v=""/>
    <s v=""/>
    <s v=""/>
    <n v="286617.05"/>
    <n v="332663.99"/>
  </r>
  <r>
    <x v="0"/>
    <m/>
    <m/>
    <m/>
    <m/>
    <m/>
  </r>
  <r>
    <x v="0"/>
    <m/>
    <m/>
    <m/>
    <m/>
    <m/>
  </r>
  <r>
    <x v="0"/>
    <s v=""/>
    <s v=""/>
    <s v=""/>
    <n v="8710285.1699999999"/>
    <n v="8650852.5899999999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2"/>
    <s v=""/>
    <s v="Μ.Τιμή"/>
    <s v="Τιμή"/>
    <s v="Αξία"/>
    <s v="Αξία"/>
  </r>
  <r>
    <x v="0"/>
    <s v="Τεμάχια"/>
    <s v="Κτήσης"/>
    <s v="19/06"/>
    <s v="Κτήσης"/>
    <s v="19/06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n v="50"/>
    <n v="55.475999999999999"/>
    <n v="63.2"/>
    <n v="138690"/>
    <n v="158000"/>
  </r>
  <r>
    <x v="0"/>
    <n v="8"/>
    <n v="139.953"/>
    <n v="142.46"/>
    <n v="1119624.1599999999"/>
    <n v="1139680"/>
  </r>
  <r>
    <x v="0"/>
    <n v="-6"/>
    <n v="174.667"/>
    <n v="175.59"/>
    <n v="-1048001.88"/>
    <n v="-1053540"/>
  </r>
  <r>
    <x v="0"/>
    <m/>
    <m/>
    <m/>
    <m/>
    <m/>
  </r>
  <r>
    <x v="0"/>
    <s v=""/>
    <s v=""/>
    <s v=""/>
    <n v="210312.28"/>
    <n v="244140"/>
  </r>
  <r>
    <x v="0"/>
    <m/>
    <m/>
    <m/>
    <m/>
    <m/>
  </r>
  <r>
    <x v="0"/>
    <m/>
    <m/>
    <m/>
    <m/>
    <m/>
  </r>
  <r>
    <x v="0"/>
    <m/>
    <m/>
    <m/>
    <m/>
    <m/>
  </r>
  <r>
    <x v="0"/>
    <n v="50"/>
    <n v="1.8006"/>
    <n v="0.05"/>
    <n v="4501.5"/>
    <n v="125"/>
  </r>
  <r>
    <x v="0"/>
    <n v="25"/>
    <n v="209.00800000000001"/>
    <n v="805.9"/>
    <n v="26126"/>
    <n v="100737.5"/>
  </r>
  <r>
    <x v="0"/>
    <n v="-10"/>
    <n v="155.99199999999999"/>
    <n v="321"/>
    <n v="-7799.6"/>
    <n v="-16050"/>
  </r>
  <r>
    <x v="0"/>
    <n v="-5"/>
    <n v="144.99199999999999"/>
    <n v="10.3"/>
    <n v="-3624.8"/>
    <n v="-257.5"/>
  </r>
  <r>
    <x v="0"/>
    <n v="-5"/>
    <n v="156.99199999999999"/>
    <n v="4.0999999999999996"/>
    <n v="-3924.8"/>
    <n v="-102.5"/>
  </r>
  <r>
    <x v="0"/>
    <n v="-5"/>
    <n v="118.992"/>
    <n v="28"/>
    <n v="-2974.8"/>
    <n v="-700"/>
  </r>
  <r>
    <x v="0"/>
    <n v="10"/>
    <n v="8.9505999999999997"/>
    <n v="8.8999999999999999E-3"/>
    <n v="8950.6200000000008"/>
    <n v="8.92"/>
  </r>
  <r>
    <x v="0"/>
    <m/>
    <m/>
    <m/>
    <m/>
    <m/>
  </r>
  <r>
    <x v="0"/>
    <s v=""/>
    <s v=""/>
    <s v=""/>
    <n v="21254.12"/>
    <n v="83761.42"/>
  </r>
  <r>
    <x v="0"/>
    <m/>
    <m/>
    <m/>
    <m/>
    <m/>
  </r>
  <r>
    <x v="0"/>
    <m/>
    <m/>
    <m/>
    <m/>
    <m/>
  </r>
  <r>
    <x v="2"/>
    <m/>
    <m/>
    <m/>
    <m/>
    <m/>
  </r>
  <r>
    <x v="2"/>
    <m/>
    <m/>
    <m/>
    <m/>
    <m/>
  </r>
  <r>
    <x v="2"/>
    <m/>
    <m/>
    <m/>
    <m/>
    <m/>
  </r>
  <r>
    <x v="0"/>
    <m/>
    <m/>
    <m/>
    <m/>
    <m/>
  </r>
  <r>
    <x v="0"/>
    <s v=""/>
    <s v=""/>
    <s v=""/>
    <s v=""/>
    <s v="Αξία  "/>
  </r>
  <r>
    <x v="0"/>
    <s v=""/>
    <s v=""/>
    <s v="Ισοτιμία"/>
    <s v="Αξία  "/>
    <s v="σε EUR "/>
  </r>
  <r>
    <x v="0"/>
    <m/>
    <m/>
    <m/>
    <m/>
    <m/>
  </r>
  <r>
    <x v="0"/>
    <s v="EUR"/>
    <s v=""/>
    <n v="1"/>
    <n v="1719928.14"/>
    <n v="1719928.14"/>
  </r>
  <r>
    <x v="0"/>
    <s v="USD"/>
    <s v=""/>
    <n v="0.89249999999999996"/>
    <n v="732381.41"/>
    <n v="653620.18000000005"/>
  </r>
  <r>
    <x v="0"/>
    <s v="GBP"/>
    <s v=""/>
    <n v="1.1088"/>
    <n v="55178.15"/>
    <n v="61179.22"/>
  </r>
  <r>
    <x v="0"/>
    <s v="TRY"/>
    <s v=""/>
    <n v="0.13009999999999999"/>
    <n v="279.66000000000003"/>
    <n v="36.380000000000003"/>
  </r>
  <r>
    <x v="0"/>
    <s v="EUR"/>
    <s v=""/>
    <n v="1"/>
    <n v="1199.2"/>
    <n v="1199.2"/>
  </r>
  <r>
    <x v="0"/>
    <s v="EUR"/>
    <s v=""/>
    <n v="1"/>
    <n v="505600.08"/>
    <n v="505600.08"/>
  </r>
  <r>
    <x v="0"/>
    <m/>
    <m/>
    <m/>
    <m/>
    <m/>
  </r>
  <r>
    <x v="20"/>
    <s v=""/>
    <s v=""/>
    <s v=""/>
    <s v=""/>
    <n v="2941563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2" firstHeaderRow="1" firstDataRow="1" firstDataCol="1"/>
  <pivotFields count="6">
    <pivotField axis="axisRow" showAll="0">
      <items count="22">
        <item x="14"/>
        <item x="20"/>
        <item x="17"/>
        <item x="10"/>
        <item x="12"/>
        <item x="1"/>
        <item x="9"/>
        <item x="13"/>
        <item x="6"/>
        <item x="7"/>
        <item x="8"/>
        <item x="3"/>
        <item x="19"/>
        <item x="18"/>
        <item x="15"/>
        <item x="11"/>
        <item x="16"/>
        <item x="4"/>
        <item h="1" x="0"/>
        <item h="1" x="2"/>
        <item h="1" x="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Αξία  19/06 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338"/>
  <sheetViews>
    <sheetView topLeftCell="A145" workbookViewId="0">
      <selection activeCell="B291" sqref="B291"/>
    </sheetView>
  </sheetViews>
  <sheetFormatPr defaultRowHeight="15" x14ac:dyDescent="0.25"/>
  <cols>
    <col min="1" max="1" width="38.28515625" bestFit="1" customWidth="1"/>
    <col min="2" max="2" width="38.28515625" customWidth="1"/>
    <col min="3" max="3" width="10.7109375" bestFit="1" customWidth="1"/>
    <col min="4" max="4" width="8.85546875" bestFit="1" customWidth="1"/>
    <col min="5" max="6" width="13.85546875" bestFit="1" customWidth="1"/>
    <col min="7" max="7" width="15.42578125" bestFit="1" customWidth="1"/>
    <col min="8" max="8" width="11.140625" bestFit="1" customWidth="1"/>
    <col min="9" max="9" width="10" bestFit="1" customWidth="1"/>
    <col min="10" max="10" width="9.140625" bestFit="1" customWidth="1"/>
    <col min="11" max="11" width="7.85546875" bestFit="1" customWidth="1"/>
    <col min="12" max="12" width="6.5703125" bestFit="1" customWidth="1"/>
    <col min="13" max="13" width="8.5703125" bestFit="1" customWidth="1"/>
  </cols>
  <sheetData>
    <row r="5" spans="1:2" ht="14.45" x14ac:dyDescent="0.3">
      <c r="A5" s="1" t="s">
        <v>0</v>
      </c>
      <c r="B5" s="1"/>
    </row>
    <row r="6" spans="1:2" ht="14.45" x14ac:dyDescent="0.3">
      <c r="A6" s="1" t="s">
        <v>1</v>
      </c>
      <c r="B6" s="1"/>
    </row>
    <row r="7" spans="1:2" ht="14.45" x14ac:dyDescent="0.3">
      <c r="A7" s="1" t="s">
        <v>2</v>
      </c>
      <c r="B7" s="1"/>
    </row>
    <row r="8" spans="1:2" ht="14.45" x14ac:dyDescent="0.3">
      <c r="A8" s="1" t="s">
        <v>2</v>
      </c>
      <c r="B8" s="1"/>
    </row>
    <row r="16" spans="1:2" x14ac:dyDescent="0.25">
      <c r="A16" s="1" t="s">
        <v>3</v>
      </c>
      <c r="B16" s="1"/>
    </row>
    <row r="17" spans="1:14" x14ac:dyDescent="0.25">
      <c r="A17" s="1" t="s">
        <v>2</v>
      </c>
      <c r="B17" s="1"/>
      <c r="C17" s="1" t="s">
        <v>2</v>
      </c>
      <c r="D17" s="1" t="s">
        <v>4</v>
      </c>
      <c r="E17" s="1" t="s">
        <v>5</v>
      </c>
      <c r="F17" s="1" t="s">
        <v>6</v>
      </c>
      <c r="G17" s="1" t="s">
        <v>6</v>
      </c>
      <c r="H17" s="1" t="s">
        <v>7</v>
      </c>
      <c r="I17" s="1" t="s">
        <v>7</v>
      </c>
      <c r="J17" s="1" t="s">
        <v>8</v>
      </c>
      <c r="K17" s="1" t="s">
        <v>8</v>
      </c>
    </row>
    <row r="18" spans="1:14" x14ac:dyDescent="0.25">
      <c r="A18" s="1" t="s">
        <v>2</v>
      </c>
      <c r="B18" s="1" t="s">
        <v>161</v>
      </c>
      <c r="C18" s="1" t="s">
        <v>9</v>
      </c>
      <c r="D18" s="1" t="s">
        <v>10</v>
      </c>
      <c r="E18" s="1" t="s">
        <v>11</v>
      </c>
      <c r="F18" s="1" t="s">
        <v>10</v>
      </c>
      <c r="G18" s="1" t="s">
        <v>162</v>
      </c>
      <c r="H18" s="1" t="s">
        <v>12</v>
      </c>
      <c r="I18" s="1" t="s">
        <v>13</v>
      </c>
      <c r="J18" s="1" t="s">
        <v>14</v>
      </c>
      <c r="K18" s="1" t="s">
        <v>15</v>
      </c>
    </row>
    <row r="20" spans="1:14" ht="14.45" x14ac:dyDescent="0.3">
      <c r="A20" s="1" t="s">
        <v>16</v>
      </c>
      <c r="B20" t="str">
        <f>_xlfn.IFNA(VLOOKUP(A20,'Database of Type'!E:F,2,FALSE)," ")</f>
        <v>EU High Yield Bonds</v>
      </c>
      <c r="C20" s="2">
        <v>400000</v>
      </c>
      <c r="D20" s="3">
        <v>66.341700000000003</v>
      </c>
      <c r="E20" s="3">
        <v>36.548000000000002</v>
      </c>
      <c r="F20" s="2">
        <v>265366.67</v>
      </c>
      <c r="G20" s="2">
        <v>146192</v>
      </c>
      <c r="H20" s="2">
        <v>-119174.67</v>
      </c>
      <c r="I20" s="2">
        <v>0</v>
      </c>
      <c r="J20" s="2">
        <v>-44.91</v>
      </c>
      <c r="K20" s="1" t="s">
        <v>2</v>
      </c>
    </row>
    <row r="21" spans="1:14" x14ac:dyDescent="0.25">
      <c r="A21" s="1" t="s">
        <v>17</v>
      </c>
      <c r="B21" t="str">
        <f>_xlfn.IFNA(VLOOKUP(A21,'Database of Type'!E:F,2,FALSE)," ")</f>
        <v xml:space="preserve"> </v>
      </c>
      <c r="C21" s="1" t="s">
        <v>2</v>
      </c>
      <c r="D21" s="1" t="s">
        <v>2</v>
      </c>
      <c r="E21" s="1" t="s">
        <v>2</v>
      </c>
      <c r="F21" s="2">
        <v>0</v>
      </c>
      <c r="G21" s="2">
        <v>2966.89</v>
      </c>
      <c r="H21" s="2">
        <v>2966.89</v>
      </c>
      <c r="I21" s="2">
        <v>0</v>
      </c>
      <c r="J21" s="1" t="s">
        <v>2</v>
      </c>
      <c r="K21" s="2">
        <v>0.83</v>
      </c>
      <c r="L21" s="1" t="s">
        <v>2</v>
      </c>
      <c r="M21" s="1" t="s">
        <v>2</v>
      </c>
      <c r="N21" s="1" t="s">
        <v>2</v>
      </c>
    </row>
    <row r="22" spans="1:14" ht="14.45" x14ac:dyDescent="0.3">
      <c r="B22" t="str">
        <f>_xlfn.IFNA(VLOOKUP(A22,'Database of Type'!E:F,2,FALSE)," ")</f>
        <v xml:space="preserve"> </v>
      </c>
    </row>
    <row r="23" spans="1:14" ht="14.45" x14ac:dyDescent="0.3">
      <c r="A23" s="1" t="s">
        <v>18</v>
      </c>
      <c r="B23" t="str">
        <f>_xlfn.IFNA(VLOOKUP(A23,'Database of Type'!E:F,2,FALSE)," ")</f>
        <v>EU High Yield Bonds</v>
      </c>
      <c r="C23" s="2">
        <v>300000</v>
      </c>
      <c r="D23" s="3">
        <v>107.875</v>
      </c>
      <c r="E23" s="3">
        <v>104.18600000000001</v>
      </c>
      <c r="F23" s="2">
        <v>323625</v>
      </c>
      <c r="G23" s="2">
        <v>312558</v>
      </c>
      <c r="H23" s="2">
        <v>-11067</v>
      </c>
      <c r="I23" s="2">
        <v>0</v>
      </c>
      <c r="J23" s="2">
        <v>-3.42</v>
      </c>
      <c r="K23" s="1" t="s">
        <v>2</v>
      </c>
    </row>
    <row r="24" spans="1:14" x14ac:dyDescent="0.25">
      <c r="A24" s="1" t="s">
        <v>17</v>
      </c>
      <c r="B24" t="str">
        <f>_xlfn.IFNA(VLOOKUP(A24,'Database of Type'!E:F,2,FALSE)," ")</f>
        <v xml:space="preserve"> </v>
      </c>
      <c r="C24" s="1" t="s">
        <v>2</v>
      </c>
      <c r="D24" s="1" t="s">
        <v>2</v>
      </c>
      <c r="E24" s="1" t="s">
        <v>2</v>
      </c>
      <c r="F24" s="2">
        <v>6424.18</v>
      </c>
      <c r="G24" s="2">
        <v>22788.93</v>
      </c>
      <c r="H24" s="2">
        <v>16364.75</v>
      </c>
      <c r="I24" s="2">
        <v>0</v>
      </c>
      <c r="J24" s="1" t="s">
        <v>2</v>
      </c>
      <c r="K24" s="2">
        <v>1.86</v>
      </c>
      <c r="L24" s="1" t="s">
        <v>2</v>
      </c>
      <c r="M24" s="1" t="s">
        <v>2</v>
      </c>
      <c r="N24" s="1" t="s">
        <v>2</v>
      </c>
    </row>
    <row r="25" spans="1:14" ht="14.45" x14ac:dyDescent="0.3">
      <c r="B25" t="str">
        <f>_xlfn.IFNA(VLOOKUP(A25,'Database of Type'!E:F,2,FALSE)," ")</f>
        <v xml:space="preserve"> </v>
      </c>
    </row>
    <row r="26" spans="1:14" ht="14.45" x14ac:dyDescent="0.3">
      <c r="A26" s="1" t="s">
        <v>19</v>
      </c>
      <c r="B26" t="str">
        <f>_xlfn.IFNA(VLOOKUP(A26,'Database of Type'!E:F,2,FALSE)," ")</f>
        <v>Greek Govies</v>
      </c>
      <c r="C26" s="2">
        <v>200000</v>
      </c>
      <c r="D26" s="3">
        <v>99.578999999999994</v>
      </c>
      <c r="E26" s="3">
        <v>107.07599999999999</v>
      </c>
      <c r="F26" s="2">
        <v>199157.94</v>
      </c>
      <c r="G26" s="2">
        <v>214152</v>
      </c>
      <c r="H26" s="2">
        <v>14994.06</v>
      </c>
      <c r="I26" s="2">
        <v>0</v>
      </c>
      <c r="J26" s="2">
        <v>7.53</v>
      </c>
      <c r="K26" s="1" t="s">
        <v>2</v>
      </c>
    </row>
    <row r="27" spans="1:14" x14ac:dyDescent="0.25">
      <c r="A27" s="1" t="s">
        <v>17</v>
      </c>
      <c r="B27" t="str">
        <f>_xlfn.IFNA(VLOOKUP(A27,'Database of Type'!E:F,2,FALSE)," ")</f>
        <v xml:space="preserve"> </v>
      </c>
      <c r="C27" s="1" t="s">
        <v>2</v>
      </c>
      <c r="D27" s="1" t="s">
        <v>2</v>
      </c>
      <c r="E27" s="1" t="s">
        <v>2</v>
      </c>
      <c r="F27" s="2">
        <v>0</v>
      </c>
      <c r="G27" s="2">
        <v>1393.44</v>
      </c>
      <c r="H27" s="2">
        <v>1393.44</v>
      </c>
      <c r="I27" s="2">
        <v>0</v>
      </c>
      <c r="J27" s="1" t="s">
        <v>2</v>
      </c>
      <c r="K27" s="2">
        <v>1.19</v>
      </c>
      <c r="L27" s="1" t="s">
        <v>2</v>
      </c>
      <c r="M27" s="1" t="s">
        <v>2</v>
      </c>
      <c r="N27" s="1" t="s">
        <v>2</v>
      </c>
    </row>
    <row r="28" spans="1:14" ht="14.45" x14ac:dyDescent="0.3">
      <c r="B28" t="str">
        <f>_xlfn.IFNA(VLOOKUP(A28,'Database of Type'!E:F,2,FALSE)," ")</f>
        <v xml:space="preserve"> </v>
      </c>
    </row>
    <row r="29" spans="1:14" ht="14.45" x14ac:dyDescent="0.3">
      <c r="A29" s="1" t="s">
        <v>20</v>
      </c>
      <c r="B29" t="str">
        <f>_xlfn.IFNA(VLOOKUP(A29,'Database of Type'!E:F,2,FALSE)," ")</f>
        <v>EU High Yield Bonds</v>
      </c>
      <c r="C29" s="2">
        <v>200000</v>
      </c>
      <c r="D29" s="2">
        <v>100</v>
      </c>
      <c r="E29" s="3">
        <v>72.033000000000001</v>
      </c>
      <c r="F29" s="2">
        <v>200000</v>
      </c>
      <c r="G29" s="2">
        <v>144066</v>
      </c>
      <c r="H29" s="2">
        <v>-55934</v>
      </c>
      <c r="I29" s="2">
        <v>0</v>
      </c>
      <c r="J29" s="2">
        <v>-27.97</v>
      </c>
      <c r="K29" s="1" t="s">
        <v>2</v>
      </c>
    </row>
    <row r="30" spans="1:14" x14ac:dyDescent="0.25">
      <c r="A30" s="1" t="s">
        <v>17</v>
      </c>
      <c r="B30" t="str">
        <f>_xlfn.IFNA(VLOOKUP(A30,'Database of Type'!E:F,2,FALSE)," ")</f>
        <v xml:space="preserve"> </v>
      </c>
      <c r="C30" s="1" t="s">
        <v>2</v>
      </c>
      <c r="D30" s="1" t="s">
        <v>2</v>
      </c>
      <c r="E30" s="1" t="s">
        <v>2</v>
      </c>
      <c r="F30" s="2">
        <v>0</v>
      </c>
      <c r="G30" s="2">
        <v>3636.61</v>
      </c>
      <c r="H30" s="2">
        <v>3636.61</v>
      </c>
      <c r="I30" s="2">
        <v>0</v>
      </c>
      <c r="J30" s="1" t="s">
        <v>2</v>
      </c>
      <c r="K30" s="2">
        <v>0.82</v>
      </c>
      <c r="L30" s="1" t="s">
        <v>2</v>
      </c>
      <c r="M30" s="1" t="s">
        <v>2</v>
      </c>
      <c r="N30" s="1" t="s">
        <v>2</v>
      </c>
    </row>
    <row r="31" spans="1:14" ht="14.45" x14ac:dyDescent="0.3">
      <c r="B31" t="str">
        <f>_xlfn.IFNA(VLOOKUP(A31,'Database of Type'!E:F,2,FALSE)," ")</f>
        <v xml:space="preserve"> </v>
      </c>
    </row>
    <row r="32" spans="1:14" ht="14.45" x14ac:dyDescent="0.3">
      <c r="A32" s="1" t="s">
        <v>21</v>
      </c>
      <c r="B32" t="str">
        <f>_xlfn.IFNA(VLOOKUP(A32,'Database of Type'!E:F,2,FALSE)," ")</f>
        <v>EU High Yield Bonds</v>
      </c>
      <c r="C32" s="2">
        <v>200000</v>
      </c>
      <c r="D32" s="2">
        <v>90</v>
      </c>
      <c r="E32" s="3">
        <v>76.253</v>
      </c>
      <c r="F32" s="2">
        <v>180000</v>
      </c>
      <c r="G32" s="2">
        <v>152506</v>
      </c>
      <c r="H32" s="2">
        <v>-27494</v>
      </c>
      <c r="I32" s="2">
        <v>0</v>
      </c>
      <c r="J32" s="2">
        <v>-15.27</v>
      </c>
      <c r="K32" s="1" t="s">
        <v>2</v>
      </c>
    </row>
    <row r="33" spans="1:14" x14ac:dyDescent="0.25">
      <c r="A33" s="1" t="s">
        <v>17</v>
      </c>
      <c r="B33" t="str">
        <f>_xlfn.IFNA(VLOOKUP(A33,'Database of Type'!E:F,2,FALSE)," ")</f>
        <v xml:space="preserve"> </v>
      </c>
      <c r="C33" s="1" t="s">
        <v>2</v>
      </c>
      <c r="D33" s="1" t="s">
        <v>2</v>
      </c>
      <c r="E33" s="1" t="s">
        <v>2</v>
      </c>
      <c r="F33" s="2">
        <v>0</v>
      </c>
      <c r="G33" s="2">
        <v>1333.33</v>
      </c>
      <c r="H33" s="2">
        <v>1333.33</v>
      </c>
      <c r="I33" s="2">
        <v>0</v>
      </c>
      <c r="J33" s="1" t="s">
        <v>2</v>
      </c>
      <c r="K33" s="2">
        <v>0.85</v>
      </c>
      <c r="L33" s="1" t="s">
        <v>2</v>
      </c>
      <c r="M33" s="1" t="s">
        <v>2</v>
      </c>
      <c r="N33" s="1" t="s">
        <v>2</v>
      </c>
    </row>
    <row r="34" spans="1:14" ht="14.45" x14ac:dyDescent="0.3">
      <c r="B34" t="str">
        <f>_xlfn.IFNA(VLOOKUP(A34,'Database of Type'!E:F,2,FALSE)," ")</f>
        <v xml:space="preserve"> </v>
      </c>
    </row>
    <row r="35" spans="1:14" ht="14.45" x14ac:dyDescent="0.3">
      <c r="A35" s="1" t="s">
        <v>22</v>
      </c>
      <c r="B35" t="str">
        <f>_xlfn.IFNA(VLOOKUP(A35,'Database of Type'!E:F,2,FALSE)," ")</f>
        <v>EU High Yield Bonds</v>
      </c>
      <c r="C35" s="2">
        <v>200000</v>
      </c>
      <c r="D35" s="2">
        <v>95.5</v>
      </c>
      <c r="E35" s="3">
        <v>73.658000000000001</v>
      </c>
      <c r="F35" s="2">
        <v>191000</v>
      </c>
      <c r="G35" s="2">
        <v>147316</v>
      </c>
      <c r="H35" s="2">
        <v>-43684</v>
      </c>
      <c r="I35" s="2">
        <v>0</v>
      </c>
      <c r="J35" s="2">
        <v>-22.87</v>
      </c>
      <c r="K35" s="1" t="s">
        <v>2</v>
      </c>
    </row>
    <row r="36" spans="1:14" x14ac:dyDescent="0.25">
      <c r="A36" s="1" t="s">
        <v>17</v>
      </c>
      <c r="B36" t="str">
        <f>_xlfn.IFNA(VLOOKUP(A36,'Database of Type'!E:F,2,FALSE)," ")</f>
        <v xml:space="preserve"> </v>
      </c>
      <c r="C36" s="1" t="s">
        <v>2</v>
      </c>
      <c r="D36" s="1" t="s">
        <v>2</v>
      </c>
      <c r="E36" s="1" t="s">
        <v>2</v>
      </c>
      <c r="F36" s="2">
        <v>0</v>
      </c>
      <c r="G36" s="2">
        <v>1787.5</v>
      </c>
      <c r="H36" s="2">
        <v>1787.5</v>
      </c>
      <c r="I36" s="2">
        <v>0</v>
      </c>
      <c r="J36" s="1" t="s">
        <v>2</v>
      </c>
      <c r="K36" s="2">
        <v>0.83</v>
      </c>
      <c r="L36" s="1" t="s">
        <v>2</v>
      </c>
      <c r="M36" s="1" t="s">
        <v>2</v>
      </c>
      <c r="N36" s="1" t="s">
        <v>2</v>
      </c>
    </row>
    <row r="37" spans="1:14" ht="14.45" x14ac:dyDescent="0.3">
      <c r="B37" t="str">
        <f>_xlfn.IFNA(VLOOKUP(A37,'Database of Type'!E:F,2,FALSE)," ")</f>
        <v xml:space="preserve"> </v>
      </c>
    </row>
    <row r="38" spans="1:14" ht="14.45" x14ac:dyDescent="0.3">
      <c r="A38" s="1" t="s">
        <v>23</v>
      </c>
      <c r="B38" t="str">
        <f>_xlfn.IFNA(VLOOKUP(A38,'Database of Type'!E:F,2,FALSE)," ")</f>
        <v>EU High Yield Bonds</v>
      </c>
      <c r="C38" s="2">
        <v>200000</v>
      </c>
      <c r="D38" s="2">
        <v>101.25</v>
      </c>
      <c r="E38" s="2">
        <v>94.01</v>
      </c>
      <c r="F38" s="2">
        <v>202500</v>
      </c>
      <c r="G38" s="2">
        <v>188020</v>
      </c>
      <c r="H38" s="2">
        <v>-14480</v>
      </c>
      <c r="I38" s="2">
        <v>0</v>
      </c>
      <c r="J38" s="2">
        <v>-7.15</v>
      </c>
      <c r="K38" s="1" t="s">
        <v>2</v>
      </c>
    </row>
    <row r="39" spans="1:14" x14ac:dyDescent="0.25">
      <c r="A39" s="1" t="s">
        <v>17</v>
      </c>
      <c r="B39" t="str">
        <f>_xlfn.IFNA(VLOOKUP(A39,'Database of Type'!E:F,2,FALSE)," ")</f>
        <v xml:space="preserve"> </v>
      </c>
      <c r="C39" s="1" t="s">
        <v>2</v>
      </c>
      <c r="D39" s="1" t="s">
        <v>2</v>
      </c>
      <c r="E39" s="1" t="s">
        <v>2</v>
      </c>
      <c r="F39" s="2">
        <v>0</v>
      </c>
      <c r="G39" s="2">
        <v>1701.33</v>
      </c>
      <c r="H39" s="2">
        <v>1701.33</v>
      </c>
      <c r="I39" s="2">
        <v>0</v>
      </c>
      <c r="J39" s="1" t="s">
        <v>2</v>
      </c>
      <c r="K39" s="2">
        <v>1.05</v>
      </c>
      <c r="L39" s="1" t="s">
        <v>2</v>
      </c>
      <c r="M39" s="1" t="s">
        <v>2</v>
      </c>
      <c r="N39" s="1" t="s">
        <v>2</v>
      </c>
    </row>
    <row r="40" spans="1:14" ht="14.45" x14ac:dyDescent="0.3">
      <c r="B40" t="str">
        <f>_xlfn.IFNA(VLOOKUP(A40,'Database of Type'!E:F,2,FALSE)," ")</f>
        <v xml:space="preserve"> </v>
      </c>
    </row>
    <row r="41" spans="1:14" ht="14.45" x14ac:dyDescent="0.3">
      <c r="A41" s="1" t="s">
        <v>24</v>
      </c>
      <c r="B41" t="str">
        <f>_xlfn.IFNA(VLOOKUP(A41,'Database of Type'!E:F,2,FALSE)," ")</f>
        <v>EU High Yield Bonds</v>
      </c>
      <c r="C41" s="2">
        <v>200000</v>
      </c>
      <c r="D41" s="2">
        <v>87</v>
      </c>
      <c r="E41" s="3">
        <v>77.706000000000003</v>
      </c>
      <c r="F41" s="2">
        <v>174000</v>
      </c>
      <c r="G41" s="2">
        <v>155412</v>
      </c>
      <c r="H41" s="2">
        <v>-18588</v>
      </c>
      <c r="I41" s="2">
        <v>0</v>
      </c>
      <c r="J41" s="2">
        <v>-10.68</v>
      </c>
      <c r="K41" s="1" t="s">
        <v>2</v>
      </c>
    </row>
    <row r="42" spans="1:14" x14ac:dyDescent="0.25">
      <c r="A42" s="1" t="s">
        <v>17</v>
      </c>
      <c r="B42" t="str">
        <f>_xlfn.IFNA(VLOOKUP(A42,'Database of Type'!E:F,2,FALSE)," ")</f>
        <v xml:space="preserve"> </v>
      </c>
      <c r="C42" s="1" t="s">
        <v>2</v>
      </c>
      <c r="D42" s="1" t="s">
        <v>2</v>
      </c>
      <c r="E42" s="1" t="s">
        <v>2</v>
      </c>
      <c r="F42" s="2">
        <v>0</v>
      </c>
      <c r="G42" s="2">
        <v>113.89</v>
      </c>
      <c r="H42" s="2">
        <v>113.89</v>
      </c>
      <c r="I42" s="2">
        <v>0</v>
      </c>
      <c r="J42" s="1" t="s">
        <v>2</v>
      </c>
      <c r="K42" s="2">
        <v>0.86</v>
      </c>
      <c r="L42" s="1" t="s">
        <v>2</v>
      </c>
      <c r="M42" s="1" t="s">
        <v>2</v>
      </c>
      <c r="N42" s="1" t="s">
        <v>2</v>
      </c>
    </row>
    <row r="43" spans="1:14" ht="14.45" x14ac:dyDescent="0.3">
      <c r="B43" t="str">
        <f>_xlfn.IFNA(VLOOKUP(A43,'Database of Type'!E:F,2,FALSE)," ")</f>
        <v xml:space="preserve"> </v>
      </c>
    </row>
    <row r="44" spans="1:14" ht="14.45" x14ac:dyDescent="0.3">
      <c r="A44" s="1" t="s">
        <v>25</v>
      </c>
      <c r="B44" t="str">
        <f>_xlfn.IFNA(VLOOKUP(A44,'Database of Type'!E:F,2,FALSE)," ")</f>
        <v>EU High Yield Bonds</v>
      </c>
      <c r="C44" s="2">
        <v>200000</v>
      </c>
      <c r="D44" s="2">
        <v>91.5</v>
      </c>
      <c r="E44" s="3">
        <v>64.811999999999998</v>
      </c>
      <c r="F44" s="2">
        <v>183000</v>
      </c>
      <c r="G44" s="2">
        <v>129624</v>
      </c>
      <c r="H44" s="2">
        <v>-53376</v>
      </c>
      <c r="I44" s="2">
        <v>0</v>
      </c>
      <c r="J44" s="2">
        <v>-29.17</v>
      </c>
      <c r="K44" s="1" t="s">
        <v>2</v>
      </c>
    </row>
    <row r="45" spans="1:14" x14ac:dyDescent="0.25">
      <c r="A45" s="1" t="s">
        <v>17</v>
      </c>
      <c r="B45" t="str">
        <f>_xlfn.IFNA(VLOOKUP(A45,'Database of Type'!E:F,2,FALSE)," ")</f>
        <v xml:space="preserve"> </v>
      </c>
      <c r="C45" s="1" t="s">
        <v>2</v>
      </c>
      <c r="D45" s="1" t="s">
        <v>2</v>
      </c>
      <c r="E45" s="1" t="s">
        <v>2</v>
      </c>
      <c r="F45" s="2">
        <v>0</v>
      </c>
      <c r="G45" s="2">
        <v>1076.3900000000001</v>
      </c>
      <c r="H45" s="2">
        <v>1076.3900000000001</v>
      </c>
      <c r="I45" s="2">
        <v>0</v>
      </c>
      <c r="J45" s="1" t="s">
        <v>2</v>
      </c>
      <c r="K45" s="2">
        <v>0.72</v>
      </c>
      <c r="L45" s="1" t="s">
        <v>2</v>
      </c>
      <c r="M45" s="1" t="s">
        <v>2</v>
      </c>
      <c r="N45" s="1" t="s">
        <v>2</v>
      </c>
    </row>
    <row r="46" spans="1:14" ht="14.45" x14ac:dyDescent="0.3">
      <c r="B46" t="str">
        <f>_xlfn.IFNA(VLOOKUP(A46,'Database of Type'!E:F,2,FALSE)," ")</f>
        <v xml:space="preserve"> </v>
      </c>
    </row>
    <row r="47" spans="1:14" ht="14.45" x14ac:dyDescent="0.3">
      <c r="A47" s="1" t="s">
        <v>26</v>
      </c>
      <c r="B47" t="str">
        <f>_xlfn.IFNA(VLOOKUP(A47,'Database of Type'!E:F,2,FALSE)," ")</f>
        <v>EU High Yield Bonds</v>
      </c>
      <c r="C47" s="2">
        <v>200000</v>
      </c>
      <c r="D47" s="3">
        <v>96.938999999999993</v>
      </c>
      <c r="E47" s="3">
        <v>91.379000000000005</v>
      </c>
      <c r="F47" s="2">
        <v>193878</v>
      </c>
      <c r="G47" s="2">
        <v>182758</v>
      </c>
      <c r="H47" s="2">
        <v>-11120</v>
      </c>
      <c r="I47" s="2">
        <v>0</v>
      </c>
      <c r="J47" s="2">
        <v>-5.74</v>
      </c>
      <c r="K47" s="1" t="s">
        <v>2</v>
      </c>
    </row>
    <row r="48" spans="1:14" x14ac:dyDescent="0.25">
      <c r="A48" s="1" t="s">
        <v>17</v>
      </c>
      <c r="B48" t="str">
        <f>_xlfn.IFNA(VLOOKUP(A48,'Database of Type'!E:F,2,FALSE)," ")</f>
        <v xml:space="preserve"> </v>
      </c>
      <c r="C48" s="1" t="s">
        <v>2</v>
      </c>
      <c r="D48" s="1" t="s">
        <v>2</v>
      </c>
      <c r="E48" s="1" t="s">
        <v>2</v>
      </c>
      <c r="F48" s="2">
        <v>0</v>
      </c>
      <c r="G48" s="2">
        <v>3013.89</v>
      </c>
      <c r="H48" s="2">
        <v>3013.89</v>
      </c>
      <c r="I48" s="2">
        <v>0</v>
      </c>
      <c r="J48" s="1" t="s">
        <v>2</v>
      </c>
      <c r="K48" s="2">
        <v>1.03</v>
      </c>
      <c r="L48" s="1" t="s">
        <v>2</v>
      </c>
      <c r="M48" s="1" t="s">
        <v>2</v>
      </c>
      <c r="N48" s="1" t="s">
        <v>2</v>
      </c>
    </row>
    <row r="49" spans="1:14" ht="14.45" x14ac:dyDescent="0.3">
      <c r="B49" t="str">
        <f>_xlfn.IFNA(VLOOKUP(A49,'Database of Type'!E:F,2,FALSE)," ")</f>
        <v xml:space="preserve"> </v>
      </c>
    </row>
    <row r="50" spans="1:14" ht="14.45" x14ac:dyDescent="0.3">
      <c r="A50" s="1" t="s">
        <v>27</v>
      </c>
      <c r="B50" t="str">
        <f>_xlfn.IFNA(VLOOKUP(A50,'Database of Type'!E:F,2,FALSE)," ")</f>
        <v>EU High Yield Bonds</v>
      </c>
      <c r="C50" s="2">
        <v>200000</v>
      </c>
      <c r="D50" s="2">
        <v>99.44</v>
      </c>
      <c r="E50" s="3">
        <v>86.632999999999996</v>
      </c>
      <c r="F50" s="2">
        <v>198880</v>
      </c>
      <c r="G50" s="2">
        <v>173266</v>
      </c>
      <c r="H50" s="2">
        <v>-25614</v>
      </c>
      <c r="I50" s="2">
        <v>0</v>
      </c>
      <c r="J50" s="2">
        <v>-12.88</v>
      </c>
      <c r="K50" s="1" t="s">
        <v>2</v>
      </c>
    </row>
    <row r="51" spans="1:14" x14ac:dyDescent="0.25">
      <c r="A51" s="1" t="s">
        <v>17</v>
      </c>
      <c r="B51" t="str">
        <f>_xlfn.IFNA(VLOOKUP(A51,'Database of Type'!E:F,2,FALSE)," ")</f>
        <v xml:space="preserve"> </v>
      </c>
      <c r="C51" s="1" t="s">
        <v>2</v>
      </c>
      <c r="D51" s="1" t="s">
        <v>2</v>
      </c>
      <c r="E51" s="1" t="s">
        <v>2</v>
      </c>
      <c r="F51" s="2">
        <v>0</v>
      </c>
      <c r="G51" s="2">
        <v>1643.84</v>
      </c>
      <c r="H51" s="2">
        <v>1643.84</v>
      </c>
      <c r="I51" s="2">
        <v>0</v>
      </c>
      <c r="J51" s="1" t="s">
        <v>2</v>
      </c>
      <c r="K51" s="2">
        <v>0.97</v>
      </c>
      <c r="L51" s="1" t="s">
        <v>2</v>
      </c>
      <c r="M51" s="1" t="s">
        <v>2</v>
      </c>
      <c r="N51" s="1" t="s">
        <v>2</v>
      </c>
    </row>
    <row r="52" spans="1:14" ht="14.45" x14ac:dyDescent="0.3">
      <c r="B52" t="str">
        <f>_xlfn.IFNA(VLOOKUP(A52,'Database of Type'!E:F,2,FALSE)," ")</f>
        <v xml:space="preserve"> </v>
      </c>
    </row>
    <row r="53" spans="1:14" ht="14.45" x14ac:dyDescent="0.3">
      <c r="A53" s="1" t="s">
        <v>28</v>
      </c>
      <c r="B53" t="str">
        <f>_xlfn.IFNA(VLOOKUP(A53,'Database of Type'!E:F,2,FALSE)," ")</f>
        <v>EU High Yield Bonds</v>
      </c>
      <c r="C53" s="2">
        <v>200000</v>
      </c>
      <c r="D53" s="2">
        <v>69.25</v>
      </c>
      <c r="E53" s="3">
        <v>56.795000000000002</v>
      </c>
      <c r="F53" s="2">
        <v>138500</v>
      </c>
      <c r="G53" s="2">
        <v>113590</v>
      </c>
      <c r="H53" s="2">
        <v>-24910</v>
      </c>
      <c r="I53" s="2">
        <v>0</v>
      </c>
      <c r="J53" s="2">
        <v>-17.989999999999998</v>
      </c>
      <c r="K53" s="1" t="s">
        <v>2</v>
      </c>
    </row>
    <row r="54" spans="1:14" x14ac:dyDescent="0.25">
      <c r="A54" s="1" t="s">
        <v>17</v>
      </c>
      <c r="B54" t="str">
        <f>_xlfn.IFNA(VLOOKUP(A54,'Database of Type'!E:F,2,FALSE)," ")</f>
        <v xml:space="preserve"> </v>
      </c>
      <c r="C54" s="1" t="s">
        <v>2</v>
      </c>
      <c r="D54" s="1" t="s">
        <v>2</v>
      </c>
      <c r="E54" s="1" t="s">
        <v>2</v>
      </c>
      <c r="F54" s="2">
        <v>0</v>
      </c>
      <c r="G54" s="2">
        <v>1805.56</v>
      </c>
      <c r="H54" s="2">
        <v>1805.56</v>
      </c>
      <c r="I54" s="2">
        <v>0</v>
      </c>
      <c r="J54" s="1" t="s">
        <v>2</v>
      </c>
      <c r="K54" s="2">
        <v>0.64</v>
      </c>
      <c r="L54" s="1" t="s">
        <v>2</v>
      </c>
      <c r="M54" s="1" t="s">
        <v>2</v>
      </c>
      <c r="N54" s="1" t="s">
        <v>2</v>
      </c>
    </row>
    <row r="55" spans="1:14" ht="14.45" x14ac:dyDescent="0.3">
      <c r="B55" t="str">
        <f>_xlfn.IFNA(VLOOKUP(A55,'Database of Type'!E:F,2,FALSE)," ")</f>
        <v xml:space="preserve"> </v>
      </c>
    </row>
    <row r="56" spans="1:14" ht="14.45" x14ac:dyDescent="0.3">
      <c r="A56" s="1" t="s">
        <v>29</v>
      </c>
      <c r="B56" t="str">
        <f>_xlfn.IFNA(VLOOKUP(A56,'Database of Type'!E:F,2,FALSE)," ")</f>
        <v>EU High Yield Bonds</v>
      </c>
      <c r="C56" s="2">
        <v>200000</v>
      </c>
      <c r="D56" s="3">
        <v>99.191699999999997</v>
      </c>
      <c r="E56" s="3">
        <v>81.927999999999997</v>
      </c>
      <c r="F56" s="2">
        <v>198383.33</v>
      </c>
      <c r="G56" s="2">
        <v>163856</v>
      </c>
      <c r="H56" s="2">
        <v>-34527.33</v>
      </c>
      <c r="I56" s="2">
        <v>0</v>
      </c>
      <c r="J56" s="2">
        <v>-17.399999999999999</v>
      </c>
      <c r="K56" s="1" t="s">
        <v>2</v>
      </c>
    </row>
    <row r="57" spans="1:14" x14ac:dyDescent="0.25">
      <c r="A57" s="1" t="s">
        <v>17</v>
      </c>
      <c r="B57" t="str">
        <f>_xlfn.IFNA(VLOOKUP(A57,'Database of Type'!E:F,2,FALSE)," ")</f>
        <v xml:space="preserve"> </v>
      </c>
      <c r="C57" s="1" t="s">
        <v>2</v>
      </c>
      <c r="D57" s="1" t="s">
        <v>2</v>
      </c>
      <c r="E57" s="1" t="s">
        <v>2</v>
      </c>
      <c r="F57" s="2">
        <v>0</v>
      </c>
      <c r="G57" s="2">
        <v>1866.67</v>
      </c>
      <c r="H57" s="2">
        <v>1866.67</v>
      </c>
      <c r="I57" s="2">
        <v>0</v>
      </c>
      <c r="J57" s="1" t="s">
        <v>2</v>
      </c>
      <c r="K57" s="2">
        <v>0.92</v>
      </c>
      <c r="L57" s="1" t="s">
        <v>2</v>
      </c>
      <c r="M57" s="1" t="s">
        <v>2</v>
      </c>
      <c r="N57" s="1" t="s">
        <v>2</v>
      </c>
    </row>
    <row r="58" spans="1:14" ht="14.45" x14ac:dyDescent="0.3">
      <c r="B58" t="str">
        <f>_xlfn.IFNA(VLOOKUP(A58,'Database of Type'!E:F,2,FALSE)," ")</f>
        <v xml:space="preserve"> </v>
      </c>
    </row>
    <row r="59" spans="1:14" ht="14.45" x14ac:dyDescent="0.3">
      <c r="A59" s="1" t="s">
        <v>30</v>
      </c>
      <c r="B59" t="str">
        <f>_xlfn.IFNA(VLOOKUP(A59,'Database of Type'!E:F,2,FALSE)," ")</f>
        <v>EU High Yield Bonds</v>
      </c>
      <c r="C59" s="2">
        <v>200000</v>
      </c>
      <c r="D59" s="3">
        <v>101.4817</v>
      </c>
      <c r="E59" s="3">
        <v>89.498999999999995</v>
      </c>
      <c r="F59" s="2">
        <v>202963.33</v>
      </c>
      <c r="G59" s="2">
        <v>178998</v>
      </c>
      <c r="H59" s="2">
        <v>-23965.33</v>
      </c>
      <c r="I59" s="2">
        <v>0</v>
      </c>
      <c r="J59" s="2">
        <v>-11.81</v>
      </c>
      <c r="K59" s="1" t="s">
        <v>2</v>
      </c>
    </row>
    <row r="60" spans="1:14" x14ac:dyDescent="0.25">
      <c r="A60" s="1" t="s">
        <v>17</v>
      </c>
      <c r="B60" t="str">
        <f>_xlfn.IFNA(VLOOKUP(A60,'Database of Type'!E:F,2,FALSE)," ")</f>
        <v xml:space="preserve"> </v>
      </c>
      <c r="C60" s="1" t="s">
        <v>2</v>
      </c>
      <c r="D60" s="1" t="s">
        <v>2</v>
      </c>
      <c r="E60" s="1" t="s">
        <v>2</v>
      </c>
      <c r="F60" s="2">
        <v>0</v>
      </c>
      <c r="G60" s="2">
        <v>2577.7800000000002</v>
      </c>
      <c r="H60" s="2">
        <v>2577.7800000000002</v>
      </c>
      <c r="I60" s="2">
        <v>0</v>
      </c>
      <c r="J60" s="1" t="s">
        <v>2</v>
      </c>
      <c r="K60" s="2">
        <v>1.01</v>
      </c>
      <c r="L60" s="1" t="s">
        <v>2</v>
      </c>
      <c r="M60" s="1" t="s">
        <v>2</v>
      </c>
      <c r="N60" s="1" t="s">
        <v>2</v>
      </c>
    </row>
    <row r="61" spans="1:14" ht="14.45" x14ac:dyDescent="0.3">
      <c r="B61" t="str">
        <f>_xlfn.IFNA(VLOOKUP(A61,'Database of Type'!E:F,2,FALSE)," ")</f>
        <v xml:space="preserve"> </v>
      </c>
    </row>
    <row r="62" spans="1:14" ht="14.45" x14ac:dyDescent="0.3">
      <c r="A62" s="1" t="s">
        <v>31</v>
      </c>
      <c r="B62" t="str">
        <f>_xlfn.IFNA(VLOOKUP(A62,'Database of Type'!E:F,2,FALSE)," ")</f>
        <v>EU High Yield Bonds</v>
      </c>
      <c r="C62" s="2">
        <v>200000</v>
      </c>
      <c r="D62" s="2">
        <v>95.4</v>
      </c>
      <c r="E62" s="3">
        <v>85.284000000000006</v>
      </c>
      <c r="F62" s="2">
        <v>190800</v>
      </c>
      <c r="G62" s="2">
        <v>170568</v>
      </c>
      <c r="H62" s="2">
        <v>-20232</v>
      </c>
      <c r="I62" s="2">
        <v>0</v>
      </c>
      <c r="J62" s="2">
        <v>-10.6</v>
      </c>
      <c r="K62" s="1" t="s">
        <v>2</v>
      </c>
    </row>
    <row r="63" spans="1:14" x14ac:dyDescent="0.25">
      <c r="A63" s="1" t="s">
        <v>17</v>
      </c>
      <c r="B63" t="str">
        <f>_xlfn.IFNA(VLOOKUP(A63,'Database of Type'!E:F,2,FALSE)," ")</f>
        <v xml:space="preserve"> </v>
      </c>
      <c r="C63" s="1" t="s">
        <v>2</v>
      </c>
      <c r="D63" s="1" t="s">
        <v>2</v>
      </c>
      <c r="E63" s="1" t="s">
        <v>2</v>
      </c>
      <c r="F63" s="2">
        <v>0</v>
      </c>
      <c r="G63" s="2">
        <v>2300</v>
      </c>
      <c r="H63" s="2">
        <v>2300</v>
      </c>
      <c r="I63" s="2">
        <v>0</v>
      </c>
      <c r="J63" s="1" t="s">
        <v>2</v>
      </c>
      <c r="K63" s="2">
        <v>0.96</v>
      </c>
      <c r="L63" s="1" t="s">
        <v>2</v>
      </c>
      <c r="M63" s="1" t="s">
        <v>2</v>
      </c>
      <c r="N63" s="1" t="s">
        <v>2</v>
      </c>
    </row>
    <row r="64" spans="1:14" ht="14.45" x14ac:dyDescent="0.3">
      <c r="B64" t="str">
        <f>_xlfn.IFNA(VLOOKUP(A64,'Database of Type'!E:F,2,FALSE)," ")</f>
        <v xml:space="preserve"> </v>
      </c>
    </row>
    <row r="65" spans="1:14" ht="14.45" x14ac:dyDescent="0.3">
      <c r="A65" s="1" t="s">
        <v>32</v>
      </c>
      <c r="B65" t="str">
        <f>_xlfn.IFNA(VLOOKUP(A65,'Database of Type'!E:F,2,FALSE)," ")</f>
        <v>EU High Yield Bonds</v>
      </c>
      <c r="C65" s="2">
        <v>200000</v>
      </c>
      <c r="D65" s="3">
        <v>97.928799999999995</v>
      </c>
      <c r="E65" s="3">
        <v>79.254000000000005</v>
      </c>
      <c r="F65" s="2">
        <v>195857.5</v>
      </c>
      <c r="G65" s="2">
        <v>158508</v>
      </c>
      <c r="H65" s="2">
        <v>-37349.5</v>
      </c>
      <c r="I65" s="2">
        <v>0</v>
      </c>
      <c r="J65" s="2">
        <v>-19.07</v>
      </c>
      <c r="K65" s="1" t="s">
        <v>2</v>
      </c>
    </row>
    <row r="66" spans="1:14" x14ac:dyDescent="0.25">
      <c r="A66" s="1" t="s">
        <v>17</v>
      </c>
      <c r="B66" t="str">
        <f>_xlfn.IFNA(VLOOKUP(A66,'Database of Type'!E:F,2,FALSE)," ")</f>
        <v xml:space="preserve"> </v>
      </c>
      <c r="C66" s="1" t="s">
        <v>2</v>
      </c>
      <c r="D66" s="1" t="s">
        <v>2</v>
      </c>
      <c r="E66" s="1" t="s">
        <v>2</v>
      </c>
      <c r="F66" s="2">
        <v>0</v>
      </c>
      <c r="G66" s="2">
        <v>991.67</v>
      </c>
      <c r="H66" s="2">
        <v>991.67</v>
      </c>
      <c r="I66" s="2">
        <v>0</v>
      </c>
      <c r="J66" s="1" t="s">
        <v>2</v>
      </c>
      <c r="K66" s="2">
        <v>0.88</v>
      </c>
      <c r="L66" s="1" t="s">
        <v>2</v>
      </c>
      <c r="M66" s="1" t="s">
        <v>2</v>
      </c>
      <c r="N66" s="1" t="s">
        <v>2</v>
      </c>
    </row>
    <row r="67" spans="1:14" ht="14.45" x14ac:dyDescent="0.3">
      <c r="B67" t="str">
        <f>_xlfn.IFNA(VLOOKUP(A67,'Database of Type'!E:F,2,FALSE)," ")</f>
        <v xml:space="preserve"> </v>
      </c>
    </row>
    <row r="68" spans="1:14" ht="14.45" x14ac:dyDescent="0.3">
      <c r="A68" s="1" t="s">
        <v>33</v>
      </c>
      <c r="B68" t="str">
        <f>_xlfn.IFNA(VLOOKUP(A68,'Database of Type'!E:F,2,FALSE)," ")</f>
        <v>EU High Yield Bonds</v>
      </c>
      <c r="C68" s="2">
        <v>200000</v>
      </c>
      <c r="D68" s="2">
        <v>98.46</v>
      </c>
      <c r="E68" s="3">
        <v>91.941000000000003</v>
      </c>
      <c r="F68" s="2">
        <v>196920</v>
      </c>
      <c r="G68" s="2">
        <v>183882</v>
      </c>
      <c r="H68" s="2">
        <v>-13038</v>
      </c>
      <c r="I68" s="2">
        <v>0</v>
      </c>
      <c r="J68" s="2">
        <v>-6.62</v>
      </c>
      <c r="K68" s="1" t="s">
        <v>2</v>
      </c>
    </row>
    <row r="69" spans="1:14" x14ac:dyDescent="0.25">
      <c r="A69" s="1" t="s">
        <v>17</v>
      </c>
      <c r="B69" t="str">
        <f>_xlfn.IFNA(VLOOKUP(A69,'Database of Type'!E:F,2,FALSE)," ")</f>
        <v xml:space="preserve"> </v>
      </c>
      <c r="C69" s="1" t="s">
        <v>2</v>
      </c>
      <c r="D69" s="1" t="s">
        <v>2</v>
      </c>
      <c r="E69" s="1" t="s">
        <v>2</v>
      </c>
      <c r="F69" s="2">
        <v>0</v>
      </c>
      <c r="G69" s="2">
        <v>5240.28</v>
      </c>
      <c r="H69" s="2">
        <v>5240.28</v>
      </c>
      <c r="I69" s="2">
        <v>0</v>
      </c>
      <c r="J69" s="1" t="s">
        <v>2</v>
      </c>
      <c r="K69" s="2">
        <v>1.05</v>
      </c>
      <c r="L69" s="1" t="s">
        <v>2</v>
      </c>
      <c r="M69" s="1" t="s">
        <v>2</v>
      </c>
      <c r="N69" s="1" t="s">
        <v>2</v>
      </c>
    </row>
    <row r="70" spans="1:14" ht="14.45" x14ac:dyDescent="0.3">
      <c r="B70" t="str">
        <f>_xlfn.IFNA(VLOOKUP(A70,'Database of Type'!E:F,2,FALSE)," ")</f>
        <v xml:space="preserve"> </v>
      </c>
    </row>
    <row r="71" spans="1:14" ht="14.45" x14ac:dyDescent="0.3">
      <c r="A71" s="1" t="s">
        <v>34</v>
      </c>
      <c r="B71" t="str">
        <f>_xlfn.IFNA(VLOOKUP(A71,'Database of Type'!E:F,2,FALSE)," ")</f>
        <v>EU High Yield Bonds</v>
      </c>
      <c r="C71" s="2">
        <v>200000</v>
      </c>
      <c r="D71" s="3">
        <v>95.362499999999997</v>
      </c>
      <c r="E71" s="3">
        <v>89.052999999999997</v>
      </c>
      <c r="F71" s="2">
        <v>190725</v>
      </c>
      <c r="G71" s="2">
        <v>178106</v>
      </c>
      <c r="H71" s="2">
        <v>-12619</v>
      </c>
      <c r="I71" s="2">
        <v>0</v>
      </c>
      <c r="J71" s="2">
        <v>-6.62</v>
      </c>
      <c r="K71" s="1" t="s">
        <v>2</v>
      </c>
    </row>
    <row r="72" spans="1:14" x14ac:dyDescent="0.25">
      <c r="A72" s="1" t="s">
        <v>17</v>
      </c>
      <c r="B72" t="str">
        <f>_xlfn.IFNA(VLOOKUP(A72,'Database of Type'!E:F,2,FALSE)," ")</f>
        <v xml:space="preserve"> </v>
      </c>
      <c r="C72" s="1" t="s">
        <v>2</v>
      </c>
      <c r="D72" s="1" t="s">
        <v>2</v>
      </c>
      <c r="E72" s="1" t="s">
        <v>2</v>
      </c>
      <c r="F72" s="2">
        <v>0</v>
      </c>
      <c r="G72" s="2">
        <v>443.84</v>
      </c>
      <c r="H72" s="2">
        <v>443.84</v>
      </c>
      <c r="I72" s="2">
        <v>0</v>
      </c>
      <c r="J72" s="1" t="s">
        <v>2</v>
      </c>
      <c r="K72" s="2">
        <v>0.99</v>
      </c>
    </row>
    <row r="73" spans="1:14" ht="14.45" x14ac:dyDescent="0.3">
      <c r="B73" t="str">
        <f>_xlfn.IFNA(VLOOKUP(A73,'Database of Type'!E:F,2,FALSE)," ")</f>
        <v xml:space="preserve"> </v>
      </c>
    </row>
    <row r="74" spans="1:14" ht="14.45" x14ac:dyDescent="0.3">
      <c r="B74" t="str">
        <f>_xlfn.IFNA(VLOOKUP(A74,'Database of Type'!E:F,2,FALSE)," ")</f>
        <v xml:space="preserve"> </v>
      </c>
    </row>
    <row r="75" spans="1:14" ht="14.45" x14ac:dyDescent="0.3">
      <c r="A75" s="1" t="s">
        <v>0</v>
      </c>
      <c r="B75" t="str">
        <f>_xlfn.IFNA(VLOOKUP(A75,'Database of Type'!E:F,2,FALSE)," ")</f>
        <v xml:space="preserve"> </v>
      </c>
    </row>
    <row r="76" spans="1:14" ht="14.45" x14ac:dyDescent="0.3">
      <c r="A76" s="1" t="s">
        <v>1</v>
      </c>
      <c r="B76" t="str">
        <f>_xlfn.IFNA(VLOOKUP(A76,'Database of Type'!E:F,2,FALSE)," ")</f>
        <v xml:space="preserve"> </v>
      </c>
    </row>
    <row r="77" spans="1:14" ht="14.45" x14ac:dyDescent="0.3">
      <c r="A77" s="1" t="s">
        <v>2</v>
      </c>
      <c r="B77" t="str">
        <f>_xlfn.IFNA(VLOOKUP(A77,'Database of Type'!E:F,2,FALSE)," ")</f>
        <v xml:space="preserve"> </v>
      </c>
    </row>
    <row r="78" spans="1:14" ht="14.45" x14ac:dyDescent="0.3">
      <c r="A78" s="1" t="s">
        <v>2</v>
      </c>
      <c r="B78" t="str">
        <f>_xlfn.IFNA(VLOOKUP(A78,'Database of Type'!E:F,2,FALSE)," ")</f>
        <v xml:space="preserve"> </v>
      </c>
    </row>
    <row r="79" spans="1:14" ht="14.45" x14ac:dyDescent="0.3">
      <c r="B79" t="str">
        <f>_xlfn.IFNA(VLOOKUP(A79,'Database of Type'!E:F,2,FALSE)," ")</f>
        <v xml:space="preserve"> </v>
      </c>
    </row>
    <row r="80" spans="1:14" ht="14.45" x14ac:dyDescent="0.3">
      <c r="B80" t="str">
        <f>_xlfn.IFNA(VLOOKUP(A80,'Database of Type'!E:F,2,FALSE)," ")</f>
        <v xml:space="preserve"> </v>
      </c>
    </row>
    <row r="81" spans="1:14" ht="14.45" x14ac:dyDescent="0.3">
      <c r="B81" t="str">
        <f>_xlfn.IFNA(VLOOKUP(A81,'Database of Type'!E:F,2,FALSE)," ")</f>
        <v xml:space="preserve"> </v>
      </c>
    </row>
    <row r="82" spans="1:14" ht="14.45" x14ac:dyDescent="0.3">
      <c r="B82" t="str">
        <f>_xlfn.IFNA(VLOOKUP(A82,'Database of Type'!E:F,2,FALSE)," ")</f>
        <v xml:space="preserve"> </v>
      </c>
    </row>
    <row r="83" spans="1:14" ht="14.45" x14ac:dyDescent="0.3">
      <c r="B83" t="str">
        <f>_xlfn.IFNA(VLOOKUP(A83,'Database of Type'!E:F,2,FALSE)," ")</f>
        <v xml:space="preserve"> </v>
      </c>
    </row>
    <row r="84" spans="1:14" x14ac:dyDescent="0.25">
      <c r="A84" s="1" t="s">
        <v>2</v>
      </c>
      <c r="B84" t="str">
        <f>_xlfn.IFNA(VLOOKUP(A84,'Database of Type'!E:F,2,FALSE)," ")</f>
        <v xml:space="preserve"> </v>
      </c>
      <c r="C84" s="1" t="s">
        <v>2</v>
      </c>
      <c r="D84" s="1" t="s">
        <v>4</v>
      </c>
      <c r="E84" s="1" t="s">
        <v>5</v>
      </c>
      <c r="F84" s="1" t="s">
        <v>6</v>
      </c>
      <c r="G84" s="1" t="s">
        <v>6</v>
      </c>
      <c r="H84" s="1" t="s">
        <v>7</v>
      </c>
      <c r="I84" s="1" t="s">
        <v>7</v>
      </c>
      <c r="J84" s="1" t="s">
        <v>8</v>
      </c>
      <c r="K84" s="1" t="s">
        <v>8</v>
      </c>
    </row>
    <row r="85" spans="1:14" x14ac:dyDescent="0.25">
      <c r="A85" s="1" t="s">
        <v>2</v>
      </c>
      <c r="B85" t="str">
        <f>_xlfn.IFNA(VLOOKUP(A85,'Database of Type'!E:F,2,FALSE)," ")</f>
        <v xml:space="preserve"> </v>
      </c>
      <c r="C85" s="1" t="s">
        <v>9</v>
      </c>
      <c r="D85" s="1" t="s">
        <v>10</v>
      </c>
      <c r="E85" s="1" t="s">
        <v>11</v>
      </c>
      <c r="F85" s="1" t="s">
        <v>10</v>
      </c>
      <c r="G85" s="1" t="s">
        <v>11</v>
      </c>
      <c r="H85" s="1" t="s">
        <v>12</v>
      </c>
      <c r="I85" s="1" t="s">
        <v>13</v>
      </c>
      <c r="J85" s="1" t="s">
        <v>14</v>
      </c>
      <c r="K85" s="1" t="s">
        <v>15</v>
      </c>
    </row>
    <row r="86" spans="1:14" ht="14.45" x14ac:dyDescent="0.3">
      <c r="B86" t="str">
        <f>_xlfn.IFNA(VLOOKUP(A86,'Database of Type'!E:F,2,FALSE)," ")</f>
        <v xml:space="preserve"> </v>
      </c>
    </row>
    <row r="87" spans="1:14" ht="14.45" x14ac:dyDescent="0.3">
      <c r="A87" s="1" t="s">
        <v>2</v>
      </c>
      <c r="B87" t="str">
        <f>_xlfn.IFNA(VLOOKUP(A87,'Database of Type'!E:F,2,FALSE)," ")</f>
        <v xml:space="preserve"> </v>
      </c>
      <c r="C87" s="1" t="s">
        <v>2</v>
      </c>
      <c r="D87" s="1" t="s">
        <v>2</v>
      </c>
    </row>
    <row r="88" spans="1:14" ht="14.45" x14ac:dyDescent="0.3">
      <c r="B88" t="str">
        <f>_xlfn.IFNA(VLOOKUP(A88,'Database of Type'!E:F,2,FALSE)," ")</f>
        <v xml:space="preserve"> </v>
      </c>
    </row>
    <row r="89" spans="1:14" ht="14.45" x14ac:dyDescent="0.3">
      <c r="A89" s="1" t="s">
        <v>35</v>
      </c>
      <c r="B89" t="str">
        <f>_xlfn.IFNA(VLOOKUP(A89,'Database of Type'!E:F,2,FALSE)," ")</f>
        <v>EU High Yield Bonds</v>
      </c>
      <c r="C89" s="2">
        <v>200000</v>
      </c>
      <c r="D89" s="3">
        <v>101.52500000000001</v>
      </c>
      <c r="E89" s="3">
        <v>69.853999999999999</v>
      </c>
      <c r="F89" s="2">
        <v>203050</v>
      </c>
      <c r="G89" s="2">
        <v>139708</v>
      </c>
      <c r="H89" s="2">
        <v>-63342</v>
      </c>
      <c r="I89" s="2">
        <v>0</v>
      </c>
      <c r="J89" s="2">
        <v>-31.2</v>
      </c>
      <c r="K89" s="1" t="s">
        <v>2</v>
      </c>
    </row>
    <row r="90" spans="1:14" x14ac:dyDescent="0.25">
      <c r="A90" s="1" t="s">
        <v>17</v>
      </c>
      <c r="B90" t="str">
        <f>_xlfn.IFNA(VLOOKUP(A90,'Database of Type'!E:F,2,FALSE)," ")</f>
        <v xml:space="preserve"> </v>
      </c>
      <c r="C90" s="1" t="s">
        <v>2</v>
      </c>
      <c r="D90" s="1" t="s">
        <v>2</v>
      </c>
      <c r="E90" s="1" t="s">
        <v>2</v>
      </c>
      <c r="F90" s="2">
        <v>0</v>
      </c>
      <c r="G90" s="2">
        <v>2925</v>
      </c>
      <c r="H90" s="2">
        <v>2925</v>
      </c>
      <c r="I90" s="2">
        <v>0</v>
      </c>
      <c r="J90" s="1" t="s">
        <v>2</v>
      </c>
      <c r="K90" s="2">
        <v>0.79</v>
      </c>
      <c r="L90" s="1" t="s">
        <v>2</v>
      </c>
      <c r="M90" s="1" t="s">
        <v>2</v>
      </c>
      <c r="N90" s="1" t="s">
        <v>2</v>
      </c>
    </row>
    <row r="91" spans="1:14" ht="14.45" x14ac:dyDescent="0.3">
      <c r="B91" t="str">
        <f>_xlfn.IFNA(VLOOKUP(A91,'Database of Type'!E:F,2,FALSE)," ")</f>
        <v xml:space="preserve"> </v>
      </c>
    </row>
    <row r="92" spans="1:14" ht="14.45" x14ac:dyDescent="0.3">
      <c r="A92" s="1" t="s">
        <v>36</v>
      </c>
      <c r="B92" t="str">
        <f>_xlfn.IFNA(VLOOKUP(A92,'Database of Type'!E:F,2,FALSE)," ")</f>
        <v>EU High Yield Bonds</v>
      </c>
      <c r="C92" s="2">
        <v>200000</v>
      </c>
      <c r="D92" s="3">
        <v>76.852999999999994</v>
      </c>
      <c r="E92" s="3">
        <v>85.690299999999993</v>
      </c>
      <c r="F92" s="2">
        <v>153705.95000000001</v>
      </c>
      <c r="G92" s="2">
        <v>171380.63</v>
      </c>
      <c r="H92" s="2">
        <v>1848.52</v>
      </c>
      <c r="I92" s="2">
        <v>15826.16</v>
      </c>
      <c r="J92" s="2">
        <v>11.5</v>
      </c>
      <c r="K92" s="1" t="s">
        <v>2</v>
      </c>
    </row>
    <row r="93" spans="1:14" x14ac:dyDescent="0.25">
      <c r="A93" s="1" t="s">
        <v>17</v>
      </c>
      <c r="B93" t="str">
        <f>_xlfn.IFNA(VLOOKUP(A93,'Database of Type'!E:F,2,FALSE)," ")</f>
        <v xml:space="preserve"> </v>
      </c>
      <c r="C93" s="1" t="s">
        <v>2</v>
      </c>
      <c r="D93" s="1" t="s">
        <v>2</v>
      </c>
      <c r="E93" s="1" t="s">
        <v>2</v>
      </c>
      <c r="F93" s="2">
        <v>0</v>
      </c>
      <c r="G93" s="2">
        <v>4789.53</v>
      </c>
      <c r="H93" s="2">
        <v>4347.24</v>
      </c>
      <c r="I93" s="2">
        <v>442.29</v>
      </c>
      <c r="J93" s="1" t="s">
        <v>2</v>
      </c>
      <c r="K93" s="2">
        <v>0.98</v>
      </c>
      <c r="L93" s="1" t="s">
        <v>2</v>
      </c>
      <c r="M93" s="1" t="s">
        <v>2</v>
      </c>
      <c r="N93" s="1" t="s">
        <v>2</v>
      </c>
    </row>
    <row r="94" spans="1:14" ht="14.45" x14ac:dyDescent="0.3">
      <c r="B94" t="str">
        <f>_xlfn.IFNA(VLOOKUP(A94,'Database of Type'!E:F,2,FALSE)," ")</f>
        <v xml:space="preserve"> </v>
      </c>
    </row>
    <row r="95" spans="1:14" ht="14.45" x14ac:dyDescent="0.3">
      <c r="A95" s="1" t="s">
        <v>37</v>
      </c>
      <c r="B95" t="str">
        <f>_xlfn.IFNA(VLOOKUP(A95,'Database of Type'!E:F,2,FALSE)," ")</f>
        <v>EU High Yield Bonds</v>
      </c>
      <c r="C95" s="2">
        <v>200000</v>
      </c>
      <c r="D95" s="3">
        <v>80.396900000000002</v>
      </c>
      <c r="E95" s="3">
        <v>94.309700000000007</v>
      </c>
      <c r="F95" s="2">
        <v>160793.84</v>
      </c>
      <c r="G95" s="2">
        <v>188619.37</v>
      </c>
      <c r="H95" s="2">
        <v>10407.450000000001</v>
      </c>
      <c r="I95" s="2">
        <v>17418.07</v>
      </c>
      <c r="J95" s="3">
        <v>17.309999999999999</v>
      </c>
      <c r="K95" s="1" t="s">
        <v>2</v>
      </c>
    </row>
    <row r="96" spans="1:14" x14ac:dyDescent="0.25">
      <c r="A96" s="1" t="s">
        <v>17</v>
      </c>
      <c r="B96" t="str">
        <f>_xlfn.IFNA(VLOOKUP(A96,'Database of Type'!E:F,2,FALSE)," ")</f>
        <v xml:space="preserve"> </v>
      </c>
      <c r="C96" s="1" t="s">
        <v>2</v>
      </c>
      <c r="D96" s="1" t="s">
        <v>2</v>
      </c>
      <c r="E96" s="1" t="s">
        <v>2</v>
      </c>
      <c r="F96" s="2">
        <v>0</v>
      </c>
      <c r="G96" s="2">
        <v>5631.16</v>
      </c>
      <c r="H96" s="2">
        <v>5111.16</v>
      </c>
      <c r="I96" s="2">
        <v>520.01</v>
      </c>
      <c r="J96" s="1" t="s">
        <v>2</v>
      </c>
      <c r="K96" s="2">
        <v>1.08</v>
      </c>
      <c r="L96" s="1" t="s">
        <v>2</v>
      </c>
      <c r="M96" s="1" t="s">
        <v>2</v>
      </c>
      <c r="N96" s="1" t="s">
        <v>2</v>
      </c>
    </row>
    <row r="97" spans="1:14" ht="14.45" x14ac:dyDescent="0.3">
      <c r="B97" t="str">
        <f>_xlfn.IFNA(VLOOKUP(A97,'Database of Type'!E:F,2,FALSE)," ")</f>
        <v xml:space="preserve"> </v>
      </c>
    </row>
    <row r="98" spans="1:14" ht="14.45" x14ac:dyDescent="0.3">
      <c r="A98" s="1" t="s">
        <v>38</v>
      </c>
      <c r="B98" t="str">
        <f>_xlfn.IFNA(VLOOKUP(A98,'Database of Type'!E:F,2,FALSE)," ")</f>
        <v>EU High Yield Bonds</v>
      </c>
      <c r="C98" s="2">
        <v>200000</v>
      </c>
      <c r="D98" s="2">
        <v>95.45</v>
      </c>
      <c r="E98" s="3">
        <v>100.602</v>
      </c>
      <c r="F98" s="2">
        <v>190900</v>
      </c>
      <c r="G98" s="2">
        <v>201204</v>
      </c>
      <c r="H98" s="2">
        <v>10304</v>
      </c>
      <c r="I98" s="2">
        <v>0</v>
      </c>
      <c r="J98" s="2">
        <v>5.4</v>
      </c>
      <c r="K98" s="1" t="s">
        <v>2</v>
      </c>
    </row>
    <row r="99" spans="1:14" x14ac:dyDescent="0.25">
      <c r="A99" s="1" t="s">
        <v>17</v>
      </c>
      <c r="B99" t="str">
        <f>_xlfn.IFNA(VLOOKUP(A99,'Database of Type'!E:F,2,FALSE)," ")</f>
        <v xml:space="preserve"> </v>
      </c>
      <c r="C99" s="1" t="s">
        <v>2</v>
      </c>
      <c r="D99" s="1" t="s">
        <v>2</v>
      </c>
      <c r="E99" s="1" t="s">
        <v>2</v>
      </c>
      <c r="F99" s="2">
        <v>0</v>
      </c>
      <c r="G99" s="2">
        <v>4983.33</v>
      </c>
      <c r="H99" s="2">
        <v>4983.33</v>
      </c>
      <c r="I99" s="2">
        <v>0</v>
      </c>
      <c r="J99" s="1" t="s">
        <v>2</v>
      </c>
      <c r="K99" s="3">
        <v>1.1399999999999999</v>
      </c>
      <c r="L99" s="1" t="s">
        <v>2</v>
      </c>
      <c r="M99" s="1" t="s">
        <v>2</v>
      </c>
      <c r="N99" s="1" t="s">
        <v>2</v>
      </c>
    </row>
    <row r="100" spans="1:14" ht="14.45" x14ac:dyDescent="0.3">
      <c r="B100" t="str">
        <f>_xlfn.IFNA(VLOOKUP(A100,'Database of Type'!E:F,2,FALSE)," ")</f>
        <v xml:space="preserve"> </v>
      </c>
    </row>
    <row r="101" spans="1:14" ht="14.45" x14ac:dyDescent="0.3">
      <c r="A101" s="1" t="s">
        <v>39</v>
      </c>
      <c r="B101" t="str">
        <f>_xlfn.IFNA(VLOOKUP(A101,'Database of Type'!E:F,2,FALSE)," ")</f>
        <v>EU High Yield Bonds</v>
      </c>
      <c r="C101" s="2">
        <v>200000</v>
      </c>
      <c r="D101" s="2">
        <v>89.39</v>
      </c>
      <c r="E101" s="3">
        <v>84.771000000000001</v>
      </c>
      <c r="F101" s="2">
        <v>178780</v>
      </c>
      <c r="G101" s="2">
        <v>169542</v>
      </c>
      <c r="H101" s="2">
        <v>-9238</v>
      </c>
      <c r="I101" s="2">
        <v>0</v>
      </c>
      <c r="J101" s="2">
        <v>-5.17</v>
      </c>
      <c r="K101" s="1" t="s">
        <v>2</v>
      </c>
    </row>
    <row r="102" spans="1:14" x14ac:dyDescent="0.25">
      <c r="A102" s="1" t="s">
        <v>17</v>
      </c>
      <c r="B102" t="str">
        <f>_xlfn.IFNA(VLOOKUP(A102,'Database of Type'!E:F,2,FALSE)," ")</f>
        <v xml:space="preserve"> </v>
      </c>
      <c r="C102" s="1" t="s">
        <v>2</v>
      </c>
      <c r="D102" s="1" t="s">
        <v>2</v>
      </c>
      <c r="E102" s="1" t="s">
        <v>2</v>
      </c>
      <c r="F102" s="2">
        <v>0</v>
      </c>
      <c r="G102" s="2">
        <v>2601.86</v>
      </c>
      <c r="H102" s="2">
        <v>2601.86</v>
      </c>
      <c r="I102" s="2">
        <v>0</v>
      </c>
      <c r="J102" s="1" t="s">
        <v>2</v>
      </c>
      <c r="K102" s="2">
        <v>0.95</v>
      </c>
      <c r="L102" s="1" t="s">
        <v>2</v>
      </c>
      <c r="M102" s="1" t="s">
        <v>2</v>
      </c>
      <c r="N102" s="1" t="s">
        <v>2</v>
      </c>
    </row>
    <row r="103" spans="1:14" ht="14.45" x14ac:dyDescent="0.3">
      <c r="B103" t="str">
        <f>_xlfn.IFNA(VLOOKUP(A103,'Database of Type'!E:F,2,FALSE)," ")</f>
        <v xml:space="preserve"> </v>
      </c>
    </row>
    <row r="104" spans="1:14" ht="14.45" x14ac:dyDescent="0.3">
      <c r="A104" s="1" t="s">
        <v>40</v>
      </c>
      <c r="B104" t="str">
        <f>_xlfn.IFNA(VLOOKUP(A104,'Database of Type'!E:F,2,FALSE)," ")</f>
        <v>EU High Yield Bonds</v>
      </c>
      <c r="C104" s="2">
        <v>200000</v>
      </c>
      <c r="D104" s="2">
        <v>96.25</v>
      </c>
      <c r="E104" s="3">
        <v>86.903000000000006</v>
      </c>
      <c r="F104" s="2">
        <v>192500</v>
      </c>
      <c r="G104" s="2">
        <v>173806</v>
      </c>
      <c r="H104" s="2">
        <v>-18694</v>
      </c>
      <c r="I104" s="2">
        <v>0</v>
      </c>
      <c r="J104" s="2">
        <v>-9.7100000000000009</v>
      </c>
      <c r="K104" s="1" t="s">
        <v>2</v>
      </c>
    </row>
    <row r="105" spans="1:14" x14ac:dyDescent="0.25">
      <c r="A105" s="1" t="s">
        <v>17</v>
      </c>
      <c r="B105" t="str">
        <f>_xlfn.IFNA(VLOOKUP(A105,'Database of Type'!E:F,2,FALSE)," ")</f>
        <v xml:space="preserve"> </v>
      </c>
      <c r="C105" s="1" t="s">
        <v>2</v>
      </c>
      <c r="D105" s="1" t="s">
        <v>2</v>
      </c>
      <c r="E105" s="1" t="s">
        <v>2</v>
      </c>
      <c r="F105" s="2">
        <v>0</v>
      </c>
      <c r="G105" s="2">
        <v>67.81</v>
      </c>
      <c r="H105" s="2">
        <v>67.81</v>
      </c>
      <c r="I105" s="2">
        <v>0</v>
      </c>
      <c r="J105" s="1" t="s">
        <v>2</v>
      </c>
      <c r="K105" s="2">
        <v>0.96</v>
      </c>
      <c r="L105" s="1" t="s">
        <v>2</v>
      </c>
      <c r="M105" s="1" t="s">
        <v>2</v>
      </c>
      <c r="N105" s="1" t="s">
        <v>2</v>
      </c>
    </row>
    <row r="106" spans="1:14" ht="14.45" x14ac:dyDescent="0.3">
      <c r="B106" t="str">
        <f>_xlfn.IFNA(VLOOKUP(A106,'Database of Type'!E:F,2,FALSE)," ")</f>
        <v xml:space="preserve"> </v>
      </c>
    </row>
    <row r="107" spans="1:14" ht="14.45" x14ac:dyDescent="0.3">
      <c r="A107" s="1" t="s">
        <v>41</v>
      </c>
      <c r="B107" t="str">
        <f>_xlfn.IFNA(VLOOKUP(A107,'Database of Type'!E:F,2,FALSE)," ")</f>
        <v>EU High Yield Bonds</v>
      </c>
      <c r="C107" s="2">
        <v>200000</v>
      </c>
      <c r="D107" s="3">
        <v>77.2333</v>
      </c>
      <c r="E107" s="3">
        <v>82.203000000000003</v>
      </c>
      <c r="F107" s="2">
        <v>154466.67000000001</v>
      </c>
      <c r="G107" s="2">
        <v>164406</v>
      </c>
      <c r="H107" s="2">
        <v>9939.33</v>
      </c>
      <c r="I107" s="2">
        <v>0</v>
      </c>
      <c r="J107" s="2">
        <v>6.43</v>
      </c>
      <c r="K107" s="1" t="s">
        <v>2</v>
      </c>
    </row>
    <row r="108" spans="1:14" x14ac:dyDescent="0.25">
      <c r="A108" s="1" t="s">
        <v>17</v>
      </c>
      <c r="B108" t="str">
        <f>_xlfn.IFNA(VLOOKUP(A108,'Database of Type'!E:F,2,FALSE)," ")</f>
        <v xml:space="preserve"> </v>
      </c>
      <c r="C108" s="1" t="s">
        <v>2</v>
      </c>
      <c r="D108" s="1" t="s">
        <v>2</v>
      </c>
      <c r="E108" s="1" t="s">
        <v>2</v>
      </c>
      <c r="F108" s="2">
        <v>0</v>
      </c>
      <c r="G108" s="2">
        <v>2202.19</v>
      </c>
      <c r="H108" s="2">
        <v>2202.19</v>
      </c>
      <c r="I108" s="2">
        <v>0</v>
      </c>
      <c r="J108" s="1" t="s">
        <v>2</v>
      </c>
      <c r="K108" s="2">
        <v>0.92</v>
      </c>
      <c r="L108" s="1" t="s">
        <v>2</v>
      </c>
      <c r="M108" s="1" t="s">
        <v>2</v>
      </c>
      <c r="N108" s="1" t="s">
        <v>2</v>
      </c>
    </row>
    <row r="109" spans="1:14" ht="14.45" x14ac:dyDescent="0.3">
      <c r="B109" t="str">
        <f>_xlfn.IFNA(VLOOKUP(A109,'Database of Type'!E:F,2,FALSE)," ")</f>
        <v xml:space="preserve"> </v>
      </c>
    </row>
    <row r="110" spans="1:14" ht="14.45" x14ac:dyDescent="0.3">
      <c r="A110" s="1" t="s">
        <v>42</v>
      </c>
      <c r="B110" t="str">
        <f>_xlfn.IFNA(VLOOKUP(A110,'Database of Type'!E:F,2,FALSE)," ")</f>
        <v>US High Yield Bonds</v>
      </c>
      <c r="C110" s="2">
        <v>200000</v>
      </c>
      <c r="D110" s="3">
        <v>74.213899999999995</v>
      </c>
      <c r="E110" s="3">
        <v>97.846500000000006</v>
      </c>
      <c r="F110" s="2">
        <v>148427.89000000001</v>
      </c>
      <c r="G110" s="2">
        <v>195692.99</v>
      </c>
      <c r="H110" s="2">
        <v>44154.22</v>
      </c>
      <c r="I110" s="2">
        <v>3110.88</v>
      </c>
      <c r="J110" s="2">
        <v>31.84</v>
      </c>
      <c r="K110" s="1" t="s">
        <v>2</v>
      </c>
    </row>
    <row r="111" spans="1:14" x14ac:dyDescent="0.25">
      <c r="A111" s="1" t="s">
        <v>17</v>
      </c>
      <c r="B111" t="str">
        <f>_xlfn.IFNA(VLOOKUP(A111,'Database of Type'!E:F,2,FALSE)," ")</f>
        <v xml:space="preserve"> </v>
      </c>
      <c r="C111" s="1" t="s">
        <v>2</v>
      </c>
      <c r="D111" s="1" t="s">
        <v>2</v>
      </c>
      <c r="E111" s="1" t="s">
        <v>2</v>
      </c>
      <c r="F111" s="2">
        <v>0</v>
      </c>
      <c r="G111" s="2">
        <v>513.16</v>
      </c>
      <c r="H111" s="2">
        <v>505.01</v>
      </c>
      <c r="I111" s="2">
        <v>8.16</v>
      </c>
      <c r="J111" s="1" t="s">
        <v>2</v>
      </c>
      <c r="K111" s="2">
        <v>1.0900000000000001</v>
      </c>
      <c r="L111" s="1" t="s">
        <v>2</v>
      </c>
      <c r="M111" s="1" t="s">
        <v>2</v>
      </c>
      <c r="N111" s="1" t="s">
        <v>2</v>
      </c>
    </row>
    <row r="112" spans="1:14" ht="14.45" x14ac:dyDescent="0.3">
      <c r="B112" t="str">
        <f>_xlfn.IFNA(VLOOKUP(A112,'Database of Type'!E:F,2,FALSE)," ")</f>
        <v xml:space="preserve"> </v>
      </c>
    </row>
    <row r="113" spans="1:14" ht="14.45" x14ac:dyDescent="0.3">
      <c r="A113" s="1" t="s">
        <v>43</v>
      </c>
      <c r="B113" t="str">
        <f>_xlfn.IFNA(VLOOKUP(A113,'Database of Type'!E:F,2,FALSE)," ")</f>
        <v>US High Yield Bonds</v>
      </c>
      <c r="C113" s="2">
        <v>200000</v>
      </c>
      <c r="D113" s="3">
        <v>89.451999999999998</v>
      </c>
      <c r="E113" s="3">
        <v>93.911600000000007</v>
      </c>
      <c r="F113" s="2">
        <v>178903.92</v>
      </c>
      <c r="G113" s="2">
        <v>187823.29</v>
      </c>
      <c r="H113" s="2">
        <v>5933.6</v>
      </c>
      <c r="I113" s="2">
        <v>2985.77</v>
      </c>
      <c r="J113" s="2">
        <v>4.99</v>
      </c>
      <c r="K113" s="1" t="s">
        <v>2</v>
      </c>
    </row>
    <row r="114" spans="1:14" x14ac:dyDescent="0.25">
      <c r="A114" s="1" t="s">
        <v>17</v>
      </c>
      <c r="B114" t="str">
        <f>_xlfn.IFNA(VLOOKUP(A114,'Database of Type'!E:F,2,FALSE)," ")</f>
        <v xml:space="preserve"> </v>
      </c>
      <c r="C114" s="1" t="s">
        <v>2</v>
      </c>
      <c r="D114" s="1" t="s">
        <v>2</v>
      </c>
      <c r="E114" s="1" t="s">
        <v>2</v>
      </c>
      <c r="F114" s="2">
        <v>0</v>
      </c>
      <c r="G114" s="2">
        <v>4772.17</v>
      </c>
      <c r="H114" s="2">
        <v>4696.3100000000004</v>
      </c>
      <c r="I114" s="2">
        <v>75.86</v>
      </c>
      <c r="J114" s="1" t="s">
        <v>2</v>
      </c>
      <c r="K114" s="2">
        <v>1.07</v>
      </c>
      <c r="L114" s="1" t="s">
        <v>2</v>
      </c>
      <c r="M114" s="1" t="s">
        <v>2</v>
      </c>
      <c r="N114" s="1" t="s">
        <v>2</v>
      </c>
    </row>
    <row r="115" spans="1:14" ht="14.45" x14ac:dyDescent="0.3">
      <c r="B115" t="str">
        <f>_xlfn.IFNA(VLOOKUP(A115,'Database of Type'!E:F,2,FALSE)," ")</f>
        <v xml:space="preserve"> </v>
      </c>
    </row>
    <row r="116" spans="1:14" ht="14.45" x14ac:dyDescent="0.3">
      <c r="A116" s="1" t="s">
        <v>44</v>
      </c>
      <c r="B116" t="str">
        <f>_xlfn.IFNA(VLOOKUP(A116,'Database of Type'!E:F,2,FALSE)," ")</f>
        <v>EU High Yield Bonds</v>
      </c>
      <c r="C116" s="2">
        <v>200000</v>
      </c>
      <c r="D116" s="2">
        <v>83.9</v>
      </c>
      <c r="E116" s="3">
        <v>80.716999999999999</v>
      </c>
      <c r="F116" s="2">
        <v>167800</v>
      </c>
      <c r="G116" s="2">
        <v>161434</v>
      </c>
      <c r="H116" s="2">
        <v>-6366</v>
      </c>
      <c r="I116" s="2">
        <v>0</v>
      </c>
      <c r="J116" s="2">
        <v>-3.79</v>
      </c>
      <c r="K116" s="1" t="s">
        <v>2</v>
      </c>
    </row>
    <row r="117" spans="1:14" x14ac:dyDescent="0.25">
      <c r="A117" s="1" t="s">
        <v>17</v>
      </c>
      <c r="B117" t="str">
        <f>_xlfn.IFNA(VLOOKUP(A117,'Database of Type'!E:F,2,FALSE)," ")</f>
        <v xml:space="preserve"> </v>
      </c>
      <c r="C117" s="1" t="s">
        <v>2</v>
      </c>
      <c r="D117" s="1" t="s">
        <v>2</v>
      </c>
      <c r="E117" s="1" t="s">
        <v>2</v>
      </c>
      <c r="F117" s="2">
        <v>0</v>
      </c>
      <c r="G117" s="2">
        <v>3850</v>
      </c>
      <c r="H117" s="2">
        <v>3850</v>
      </c>
      <c r="I117" s="2">
        <v>0</v>
      </c>
      <c r="J117" s="1" t="s">
        <v>2</v>
      </c>
      <c r="K117" s="2">
        <v>0.92</v>
      </c>
      <c r="L117" s="1" t="s">
        <v>2</v>
      </c>
      <c r="M117" s="1" t="s">
        <v>2</v>
      </c>
      <c r="N117" s="1" t="s">
        <v>2</v>
      </c>
    </row>
    <row r="118" spans="1:14" ht="14.45" x14ac:dyDescent="0.3">
      <c r="B118" t="str">
        <f>_xlfn.IFNA(VLOOKUP(A118,'Database of Type'!E:F,2,FALSE)," ")</f>
        <v xml:space="preserve"> </v>
      </c>
    </row>
    <row r="119" spans="1:14" ht="14.45" x14ac:dyDescent="0.3">
      <c r="A119" s="1" t="s">
        <v>45</v>
      </c>
      <c r="B119" t="str">
        <f>_xlfn.IFNA(VLOOKUP(A119,'Database of Type'!E:F,2,FALSE)," ")</f>
        <v>EU High Yield Bonds</v>
      </c>
      <c r="C119" s="2">
        <v>200000</v>
      </c>
      <c r="D119" s="3">
        <v>118.30540000000001</v>
      </c>
      <c r="E119" s="3">
        <v>110.78270000000001</v>
      </c>
      <c r="F119" s="2">
        <v>236610.81</v>
      </c>
      <c r="G119" s="2">
        <v>221565.34</v>
      </c>
      <c r="H119" s="2">
        <v>-2423.5300000000002</v>
      </c>
      <c r="I119" s="2">
        <v>-12621.93</v>
      </c>
      <c r="J119" s="2">
        <v>-6.36</v>
      </c>
      <c r="K119" s="1" t="s">
        <v>2</v>
      </c>
    </row>
    <row r="120" spans="1:14" x14ac:dyDescent="0.25">
      <c r="A120" s="1" t="s">
        <v>17</v>
      </c>
      <c r="B120" t="str">
        <f>_xlfn.IFNA(VLOOKUP(A120,'Database of Type'!E:F,2,FALSE)," ")</f>
        <v xml:space="preserve"> </v>
      </c>
      <c r="C120" s="1" t="s">
        <v>2</v>
      </c>
      <c r="D120" s="1" t="s">
        <v>2</v>
      </c>
      <c r="E120" s="1" t="s">
        <v>2</v>
      </c>
      <c r="F120" s="2">
        <v>0</v>
      </c>
      <c r="G120" s="2">
        <v>2954.42</v>
      </c>
      <c r="H120" s="2">
        <v>3122.72</v>
      </c>
      <c r="I120" s="2">
        <v>-168.3</v>
      </c>
      <c r="J120" s="1" t="s">
        <v>2</v>
      </c>
      <c r="K120" s="2">
        <v>1.24</v>
      </c>
      <c r="L120" s="1" t="s">
        <v>2</v>
      </c>
      <c r="M120" s="1" t="s">
        <v>2</v>
      </c>
      <c r="N120" s="1" t="s">
        <v>2</v>
      </c>
    </row>
    <row r="121" spans="1:14" ht="14.45" x14ac:dyDescent="0.3">
      <c r="B121" t="str">
        <f>_xlfn.IFNA(VLOOKUP(A121,'Database of Type'!E:F,2,FALSE)," ")</f>
        <v xml:space="preserve"> </v>
      </c>
    </row>
    <row r="122" spans="1:14" ht="14.45" x14ac:dyDescent="0.3">
      <c r="A122" s="1" t="s">
        <v>46</v>
      </c>
      <c r="B122" t="str">
        <f>_xlfn.IFNA(VLOOKUP(A122,'Database of Type'!E:F,2,FALSE)," ")</f>
        <v>EU High Yield Bonds</v>
      </c>
      <c r="C122" s="2">
        <v>200000</v>
      </c>
      <c r="D122" s="3">
        <v>116.8991</v>
      </c>
      <c r="E122" s="3">
        <v>115.58580000000001</v>
      </c>
      <c r="F122" s="2">
        <v>233798.2</v>
      </c>
      <c r="G122" s="2">
        <v>231171.62</v>
      </c>
      <c r="H122" s="2">
        <v>10542.6</v>
      </c>
      <c r="I122" s="2">
        <v>-13169.17</v>
      </c>
      <c r="J122" s="2">
        <v>-1.1200000000000001</v>
      </c>
      <c r="K122" s="1" t="s">
        <v>2</v>
      </c>
    </row>
    <row r="123" spans="1:14" x14ac:dyDescent="0.25">
      <c r="A123" s="1" t="s">
        <v>17</v>
      </c>
      <c r="B123" t="str">
        <f>_xlfn.IFNA(VLOOKUP(A123,'Database of Type'!E:F,2,FALSE)," ")</f>
        <v xml:space="preserve"> </v>
      </c>
      <c r="C123" s="1" t="s">
        <v>2</v>
      </c>
      <c r="D123" s="1" t="s">
        <v>2</v>
      </c>
      <c r="E123" s="1" t="s">
        <v>2</v>
      </c>
      <c r="F123" s="2">
        <v>0</v>
      </c>
      <c r="G123" s="2">
        <v>5303.71</v>
      </c>
      <c r="H123" s="2">
        <v>5605.85</v>
      </c>
      <c r="I123" s="2">
        <v>-302.14</v>
      </c>
      <c r="J123" s="1" t="s">
        <v>2</v>
      </c>
      <c r="K123" s="2">
        <v>1.31</v>
      </c>
      <c r="L123" s="1" t="s">
        <v>2</v>
      </c>
      <c r="M123" s="1" t="s">
        <v>2</v>
      </c>
      <c r="N123" s="1" t="s">
        <v>2</v>
      </c>
    </row>
    <row r="124" spans="1:14" ht="14.45" x14ac:dyDescent="0.3">
      <c r="B124" t="str">
        <f>_xlfn.IFNA(VLOOKUP(A124,'Database of Type'!E:F,2,FALSE)," ")</f>
        <v xml:space="preserve"> </v>
      </c>
    </row>
    <row r="125" spans="1:14" ht="14.45" x14ac:dyDescent="0.3">
      <c r="A125" s="1" t="s">
        <v>47</v>
      </c>
      <c r="B125" t="str">
        <f>_xlfn.IFNA(VLOOKUP(A125,'Database of Type'!E:F,2,FALSE)," ")</f>
        <v>EU High Yield Bonds</v>
      </c>
      <c r="C125" s="2">
        <v>200000</v>
      </c>
      <c r="D125" s="3">
        <v>118.51049999999999</v>
      </c>
      <c r="E125" s="3">
        <v>116.4229</v>
      </c>
      <c r="F125" s="2">
        <v>237020.98</v>
      </c>
      <c r="G125" s="2">
        <v>232845.85</v>
      </c>
      <c r="H125" s="2">
        <v>9089.42</v>
      </c>
      <c r="I125" s="2">
        <v>-13264.55</v>
      </c>
      <c r="J125" s="2">
        <v>-1.76</v>
      </c>
      <c r="K125" s="1" t="s">
        <v>2</v>
      </c>
    </row>
    <row r="126" spans="1:14" x14ac:dyDescent="0.25">
      <c r="A126" s="1" t="s">
        <v>17</v>
      </c>
      <c r="B126" t="str">
        <f>_xlfn.IFNA(VLOOKUP(A126,'Database of Type'!E:F,2,FALSE)," ")</f>
        <v xml:space="preserve"> </v>
      </c>
      <c r="C126" s="1" t="s">
        <v>2</v>
      </c>
      <c r="D126" s="1" t="s">
        <v>2</v>
      </c>
      <c r="E126" s="1" t="s">
        <v>2</v>
      </c>
      <c r="F126" s="2">
        <v>0</v>
      </c>
      <c r="G126" s="2">
        <v>1971.13</v>
      </c>
      <c r="H126" s="2">
        <v>2083.41</v>
      </c>
      <c r="I126" s="2">
        <v>-112.29</v>
      </c>
      <c r="J126" s="1" t="s">
        <v>2</v>
      </c>
      <c r="K126" s="2">
        <v>1.3</v>
      </c>
      <c r="L126" s="1" t="s">
        <v>2</v>
      </c>
      <c r="M126" s="1" t="s">
        <v>2</v>
      </c>
      <c r="N126" s="1" t="s">
        <v>2</v>
      </c>
    </row>
    <row r="127" spans="1:14" ht="14.45" x14ac:dyDescent="0.3">
      <c r="B127" t="str">
        <f>_xlfn.IFNA(VLOOKUP(A127,'Database of Type'!E:F,2,FALSE)," ")</f>
        <v xml:space="preserve"> </v>
      </c>
    </row>
    <row r="128" spans="1:14" ht="14.45" x14ac:dyDescent="0.3">
      <c r="A128" s="1" t="s">
        <v>48</v>
      </c>
      <c r="B128" t="str">
        <f>_xlfn.IFNA(VLOOKUP(A128,'Database of Type'!E:F,2,FALSE)," ")</f>
        <v>EU High Yield Bonds</v>
      </c>
      <c r="C128" s="2">
        <v>200000</v>
      </c>
      <c r="D128" s="3">
        <v>110.5818</v>
      </c>
      <c r="E128" s="3">
        <v>101.6698</v>
      </c>
      <c r="F128" s="2">
        <v>221163.56</v>
      </c>
      <c r="G128" s="2">
        <v>203339.58</v>
      </c>
      <c r="H128" s="2">
        <v>-5705.02</v>
      </c>
      <c r="I128" s="2">
        <v>-12118.96</v>
      </c>
      <c r="J128" s="2">
        <v>-8.06</v>
      </c>
      <c r="K128" s="1" t="s">
        <v>2</v>
      </c>
    </row>
    <row r="129" spans="1:14" x14ac:dyDescent="0.25">
      <c r="A129" s="1" t="s">
        <v>17</v>
      </c>
      <c r="B129" t="str">
        <f>_xlfn.IFNA(VLOOKUP(A129,'Database of Type'!E:F,2,FALSE)," ")</f>
        <v xml:space="preserve"> </v>
      </c>
      <c r="C129" s="1" t="s">
        <v>2</v>
      </c>
      <c r="D129" s="1" t="s">
        <v>2</v>
      </c>
      <c r="E129" s="1" t="s">
        <v>2</v>
      </c>
      <c r="F129" s="2">
        <v>0</v>
      </c>
      <c r="G129" s="2">
        <v>142.77000000000001</v>
      </c>
      <c r="H129" s="2">
        <v>151.28</v>
      </c>
      <c r="I129" s="2">
        <v>-8.51</v>
      </c>
      <c r="J129" s="1" t="s">
        <v>2</v>
      </c>
      <c r="K129" s="3">
        <v>1.1299999999999999</v>
      </c>
      <c r="L129" s="1" t="s">
        <v>2</v>
      </c>
      <c r="M129" s="1" t="s">
        <v>2</v>
      </c>
      <c r="N129" s="1" t="s">
        <v>2</v>
      </c>
    </row>
    <row r="130" spans="1:14" ht="14.45" x14ac:dyDescent="0.3">
      <c r="B130" t="str">
        <f>_xlfn.IFNA(VLOOKUP(A130,'Database of Type'!E:F,2,FALSE)," ")</f>
        <v xml:space="preserve"> </v>
      </c>
    </row>
    <row r="131" spans="1:14" ht="14.45" x14ac:dyDescent="0.3">
      <c r="A131" s="1" t="s">
        <v>49</v>
      </c>
      <c r="B131" t="str">
        <f>_xlfn.IFNA(VLOOKUP(A131,'Database of Type'!E:F,2,FALSE)," ")</f>
        <v>EU High Yield Bonds</v>
      </c>
      <c r="C131" s="2">
        <v>200000</v>
      </c>
      <c r="D131" s="2">
        <v>104</v>
      </c>
      <c r="E131" s="2">
        <v>96.5</v>
      </c>
      <c r="F131" s="2">
        <v>208000</v>
      </c>
      <c r="G131" s="2">
        <v>193000</v>
      </c>
      <c r="H131" s="2">
        <v>-15000</v>
      </c>
      <c r="I131" s="2">
        <v>0</v>
      </c>
      <c r="J131" s="2">
        <v>-7.21</v>
      </c>
      <c r="K131" s="1" t="s">
        <v>2</v>
      </c>
    </row>
    <row r="132" spans="1:14" x14ac:dyDescent="0.25">
      <c r="A132" s="1" t="s">
        <v>17</v>
      </c>
      <c r="B132" t="str">
        <f>_xlfn.IFNA(VLOOKUP(A132,'Database of Type'!E:F,2,FALSE)," ")</f>
        <v xml:space="preserve"> </v>
      </c>
      <c r="C132" s="1" t="s">
        <v>2</v>
      </c>
      <c r="D132" s="1" t="s">
        <v>2</v>
      </c>
      <c r="E132" s="1" t="s">
        <v>2</v>
      </c>
      <c r="F132" s="2">
        <v>0</v>
      </c>
      <c r="G132" s="2">
        <v>4477.78</v>
      </c>
      <c r="H132" s="2">
        <v>4477.78</v>
      </c>
      <c r="I132" s="2">
        <v>0</v>
      </c>
      <c r="J132" s="1" t="s">
        <v>2</v>
      </c>
      <c r="K132" s="2">
        <v>1.0900000000000001</v>
      </c>
      <c r="L132" s="1" t="s">
        <v>2</v>
      </c>
      <c r="M132" s="1" t="s">
        <v>2</v>
      </c>
      <c r="N132" s="1" t="s">
        <v>2</v>
      </c>
    </row>
    <row r="133" spans="1:14" ht="14.45" x14ac:dyDescent="0.3">
      <c r="B133" t="str">
        <f>_xlfn.IFNA(VLOOKUP(A133,'Database of Type'!E:F,2,FALSE)," ")</f>
        <v xml:space="preserve"> </v>
      </c>
    </row>
    <row r="134" spans="1:14" ht="14.45" x14ac:dyDescent="0.3">
      <c r="A134" s="1" t="s">
        <v>50</v>
      </c>
      <c r="B134" t="str">
        <f>_xlfn.IFNA(VLOOKUP(A134,'Database of Type'!E:F,2,FALSE)," ")</f>
        <v>EU High Yield Bonds</v>
      </c>
      <c r="C134" s="2">
        <v>200000</v>
      </c>
      <c r="D134" s="2">
        <v>100</v>
      </c>
      <c r="E134" s="3">
        <v>85.183999999999997</v>
      </c>
      <c r="F134" s="2">
        <v>200000</v>
      </c>
      <c r="G134" s="2">
        <v>170368</v>
      </c>
      <c r="H134" s="2">
        <v>-29632</v>
      </c>
      <c r="I134" s="2">
        <v>0</v>
      </c>
      <c r="J134" s="2">
        <v>-14.82</v>
      </c>
      <c r="K134" s="1" t="s">
        <v>2</v>
      </c>
    </row>
    <row r="135" spans="1:14" x14ac:dyDescent="0.25">
      <c r="A135" s="1" t="s">
        <v>17</v>
      </c>
      <c r="B135" t="str">
        <f>_xlfn.IFNA(VLOOKUP(A135,'Database of Type'!E:F,2,FALSE)," ")</f>
        <v xml:space="preserve"> </v>
      </c>
      <c r="C135" s="1" t="s">
        <v>2</v>
      </c>
      <c r="D135" s="1" t="s">
        <v>2</v>
      </c>
      <c r="E135" s="1" t="s">
        <v>2</v>
      </c>
      <c r="F135" s="2">
        <v>0</v>
      </c>
      <c r="G135" s="2">
        <v>19127.05</v>
      </c>
      <c r="H135" s="2">
        <v>19127.05</v>
      </c>
      <c r="I135" s="2">
        <v>0</v>
      </c>
      <c r="J135" s="1" t="s">
        <v>2</v>
      </c>
      <c r="K135" s="2">
        <v>1.05</v>
      </c>
      <c r="L135" s="1" t="s">
        <v>2</v>
      </c>
      <c r="M135" s="1" t="s">
        <v>2</v>
      </c>
      <c r="N135" s="1" t="s">
        <v>2</v>
      </c>
    </row>
    <row r="136" spans="1:14" ht="14.45" x14ac:dyDescent="0.3">
      <c r="B136" t="str">
        <f>_xlfn.IFNA(VLOOKUP(A136,'Database of Type'!E:F,2,FALSE)," ")</f>
        <v xml:space="preserve"> </v>
      </c>
    </row>
    <row r="137" spans="1:14" ht="14.45" x14ac:dyDescent="0.3">
      <c r="A137" s="1" t="s">
        <v>51</v>
      </c>
      <c r="B137" t="str">
        <f>_xlfn.IFNA(VLOOKUP(A137,'Database of Type'!E:F,2,FALSE)," ")</f>
        <v>EU High Yield Bonds</v>
      </c>
      <c r="C137" s="2">
        <v>200000</v>
      </c>
      <c r="D137" s="2">
        <v>101</v>
      </c>
      <c r="E137" s="3">
        <v>74.486999999999995</v>
      </c>
      <c r="F137" s="2">
        <v>202000</v>
      </c>
      <c r="G137" s="2">
        <v>148974</v>
      </c>
      <c r="H137" s="2">
        <v>-53026</v>
      </c>
      <c r="I137" s="2">
        <v>0</v>
      </c>
      <c r="J137" s="2">
        <v>-26.25</v>
      </c>
      <c r="K137" s="1" t="s">
        <v>2</v>
      </c>
    </row>
    <row r="138" spans="1:14" x14ac:dyDescent="0.25">
      <c r="A138" s="1" t="s">
        <v>17</v>
      </c>
      <c r="B138">
        <f>_xlfn.IFNA(VLOOKUP(A138,'Database of Type'!E:F,2,TRUE)," ")</f>
        <v>0</v>
      </c>
      <c r="C138" s="1" t="s">
        <v>2</v>
      </c>
      <c r="D138" s="1" t="s">
        <v>2</v>
      </c>
      <c r="E138" s="1" t="s">
        <v>2</v>
      </c>
      <c r="F138" s="2">
        <v>0</v>
      </c>
      <c r="G138" s="2">
        <v>4277.78</v>
      </c>
      <c r="H138" s="2">
        <v>4277.78</v>
      </c>
      <c r="I138" s="2">
        <v>0</v>
      </c>
      <c r="J138" s="1" t="s">
        <v>2</v>
      </c>
      <c r="K138" s="2">
        <v>0.85</v>
      </c>
    </row>
    <row r="139" spans="1:14" ht="14.45" x14ac:dyDescent="0.3">
      <c r="B139" t="str">
        <f>_xlfn.IFNA(VLOOKUP(A139,'Database of Type'!E:F,2,TRUE)," ")</f>
        <v xml:space="preserve"> </v>
      </c>
    </row>
    <row r="140" spans="1:14" x14ac:dyDescent="0.25">
      <c r="A140" s="1" t="s">
        <v>52</v>
      </c>
      <c r="C140" s="1" t="s">
        <v>2</v>
      </c>
      <c r="D140" s="1" t="s">
        <v>2</v>
      </c>
      <c r="E140" s="1" t="s">
        <v>2</v>
      </c>
      <c r="F140" s="2">
        <v>6893478.5899999999</v>
      </c>
      <c r="G140" s="4">
        <v>6248258.6699999999</v>
      </c>
      <c r="H140" s="2">
        <v>-633386.18000000005</v>
      </c>
      <c r="I140" s="2">
        <v>-11833.73</v>
      </c>
      <c r="J140" s="2">
        <v>-9.36</v>
      </c>
      <c r="K140" s="2">
        <v>34.6</v>
      </c>
    </row>
    <row r="141" spans="1:14" x14ac:dyDescent="0.25">
      <c r="A141" s="1" t="s">
        <v>53</v>
      </c>
      <c r="C141" s="1" t="s">
        <v>2</v>
      </c>
      <c r="D141" s="1" t="s">
        <v>2</v>
      </c>
      <c r="E141" s="1" t="s">
        <v>2</v>
      </c>
      <c r="F141" s="2">
        <v>6424.18</v>
      </c>
      <c r="G141" s="2">
        <v>127272.71</v>
      </c>
      <c r="H141" s="2">
        <v>120393.44</v>
      </c>
      <c r="I141" s="2">
        <v>455.08</v>
      </c>
      <c r="J141" s="1" t="s">
        <v>2</v>
      </c>
      <c r="K141" s="2">
        <v>0.7</v>
      </c>
    </row>
    <row r="143" spans="1:14" ht="14.45" x14ac:dyDescent="0.3">
      <c r="B143" t="str">
        <f>_xlfn.IFNA(VLOOKUP(A143,'Database of Type'!E:F,2,TRUE)," ")</f>
        <v xml:space="preserve"> </v>
      </c>
    </row>
    <row r="147" spans="1:2" ht="14.45" x14ac:dyDescent="0.3">
      <c r="A147" s="1" t="s">
        <v>0</v>
      </c>
    </row>
    <row r="148" spans="1:2" ht="14.45" x14ac:dyDescent="0.3">
      <c r="A148" s="1" t="s">
        <v>1</v>
      </c>
    </row>
    <row r="149" spans="1:2" ht="14.45" x14ac:dyDescent="0.3">
      <c r="A149" s="1" t="s">
        <v>2</v>
      </c>
    </row>
    <row r="150" spans="1:2" ht="14.45" x14ac:dyDescent="0.3">
      <c r="A150" s="1" t="s">
        <v>2</v>
      </c>
    </row>
    <row r="151" spans="1:2" ht="14.45" x14ac:dyDescent="0.3">
      <c r="B151" t="str">
        <f>_xlfn.IFNA(VLOOKUP(A151,'Database of Type'!E:F,2,TRUE)," ")</f>
        <v xml:space="preserve"> </v>
      </c>
    </row>
    <row r="152" spans="1:2" ht="14.45" x14ac:dyDescent="0.3">
      <c r="B152" t="str">
        <f>_xlfn.IFNA(VLOOKUP(A152,'Database of Type'!E:F,2,TRUE)," ")</f>
        <v xml:space="preserve"> </v>
      </c>
    </row>
    <row r="153" spans="1:2" ht="14.45" x14ac:dyDescent="0.3">
      <c r="B153" t="str">
        <f>_xlfn.IFNA(VLOOKUP(A153,'Database of Type'!E:F,2,TRUE)," ")</f>
        <v xml:space="preserve"> </v>
      </c>
    </row>
    <row r="154" spans="1:2" ht="14.45" x14ac:dyDescent="0.3">
      <c r="B154" t="str">
        <f>_xlfn.IFNA(VLOOKUP(A154,'Database of Type'!E:F,2,TRUE)," ")</f>
        <v xml:space="preserve"> </v>
      </c>
    </row>
    <row r="155" spans="1:2" ht="14.45" x14ac:dyDescent="0.3">
      <c r="B155" t="str">
        <f>_xlfn.IFNA(VLOOKUP(A155,'Database of Type'!E:F,2,TRUE)," ")</f>
        <v xml:space="preserve"> </v>
      </c>
    </row>
    <row r="156" spans="1:2" ht="14.45" x14ac:dyDescent="0.3">
      <c r="B156" t="str">
        <f>_xlfn.IFNA(VLOOKUP(A156,'Database of Type'!E:F,2,TRUE)," ")</f>
        <v xml:space="preserve"> </v>
      </c>
    </row>
    <row r="157" spans="1:2" ht="14.45" x14ac:dyDescent="0.3">
      <c r="B157" t="str">
        <f>_xlfn.IFNA(VLOOKUP(A157,'Database of Type'!E:F,2,TRUE)," ")</f>
        <v xml:space="preserve"> </v>
      </c>
    </row>
    <row r="158" spans="1:2" ht="14.45" x14ac:dyDescent="0.3">
      <c r="B158" t="str">
        <f>_xlfn.IFNA(VLOOKUP(A158,'Database of Type'!E:F,2,TRUE)," ")</f>
        <v xml:space="preserve"> </v>
      </c>
    </row>
    <row r="159" spans="1:2" ht="14.45" x14ac:dyDescent="0.3">
      <c r="B159" t="str">
        <f>_xlfn.IFNA(VLOOKUP(A159,'Database of Type'!E:F,2,TRUE)," ")</f>
        <v xml:space="preserve"> </v>
      </c>
    </row>
    <row r="160" spans="1:2" x14ac:dyDescent="0.25">
      <c r="A160" s="1" t="s">
        <v>54</v>
      </c>
      <c r="B160" t="str">
        <f>_xlfn.IFNA(VLOOKUP(A160,'Database of Type'!E:F,2,TRUE)," ")</f>
        <v xml:space="preserve"> </v>
      </c>
    </row>
    <row r="161" spans="1:11" x14ac:dyDescent="0.25">
      <c r="A161" s="1" t="s">
        <v>2</v>
      </c>
      <c r="C161" s="1" t="s">
        <v>55</v>
      </c>
      <c r="D161" s="1" t="s">
        <v>2</v>
      </c>
      <c r="E161" s="1" t="s">
        <v>2</v>
      </c>
      <c r="F161" s="1" t="s">
        <v>2</v>
      </c>
      <c r="G161" s="1" t="s">
        <v>2</v>
      </c>
      <c r="H161" s="1" t="s">
        <v>2</v>
      </c>
      <c r="I161" s="1" t="s">
        <v>56</v>
      </c>
      <c r="J161" s="1" t="s">
        <v>2</v>
      </c>
    </row>
    <row r="162" spans="1:11" x14ac:dyDescent="0.25">
      <c r="A162" s="1" t="s">
        <v>57</v>
      </c>
      <c r="C162" s="1" t="s">
        <v>58</v>
      </c>
      <c r="D162" s="1" t="s">
        <v>59</v>
      </c>
      <c r="E162" s="1" t="s">
        <v>60</v>
      </c>
      <c r="F162" s="1" t="s">
        <v>61</v>
      </c>
      <c r="G162" s="1" t="s">
        <v>62</v>
      </c>
      <c r="H162" s="1" t="s">
        <v>63</v>
      </c>
      <c r="I162" s="1" t="s">
        <v>64</v>
      </c>
      <c r="J162" s="1" t="s">
        <v>65</v>
      </c>
    </row>
    <row r="164" spans="1:11" ht="14.45" x14ac:dyDescent="0.3">
      <c r="A164" s="1" t="s">
        <v>66</v>
      </c>
      <c r="C164" s="1" t="s">
        <v>67</v>
      </c>
      <c r="D164" s="1" t="s">
        <v>68</v>
      </c>
      <c r="E164" s="3">
        <v>0.89249999999999996</v>
      </c>
      <c r="F164" s="2">
        <v>7.0000000000000007E-2</v>
      </c>
      <c r="G164" s="2">
        <v>100000</v>
      </c>
      <c r="H164" s="2">
        <v>6580</v>
      </c>
      <c r="I164" s="2">
        <v>5872.38</v>
      </c>
      <c r="J164" s="2">
        <v>0.03</v>
      </c>
    </row>
    <row r="166" spans="1:11" x14ac:dyDescent="0.25">
      <c r="A166" s="1" t="s">
        <v>52</v>
      </c>
      <c r="C166" s="1" t="s">
        <v>2</v>
      </c>
      <c r="D166" s="1" t="s">
        <v>2</v>
      </c>
      <c r="E166" s="1" t="s">
        <v>2</v>
      </c>
      <c r="F166" s="1" t="s">
        <v>2</v>
      </c>
      <c r="G166" s="1" t="s">
        <v>2</v>
      </c>
      <c r="H166" s="1" t="s">
        <v>2</v>
      </c>
      <c r="I166" s="2">
        <v>5872.38</v>
      </c>
      <c r="J166" s="2">
        <v>0.03</v>
      </c>
    </row>
    <row r="171" spans="1:11" x14ac:dyDescent="0.25">
      <c r="A171" s="1" t="s">
        <v>69</v>
      </c>
    </row>
    <row r="172" spans="1:11" x14ac:dyDescent="0.25">
      <c r="A172" s="1" t="s">
        <v>2</v>
      </c>
      <c r="C172" s="1" t="s">
        <v>2</v>
      </c>
      <c r="D172" s="1" t="s">
        <v>70</v>
      </c>
      <c r="E172" s="1" t="s">
        <v>71</v>
      </c>
      <c r="F172" s="1" t="s">
        <v>72</v>
      </c>
      <c r="G172" s="1" t="s">
        <v>72</v>
      </c>
      <c r="H172" s="1" t="s">
        <v>7</v>
      </c>
      <c r="I172" s="1" t="s">
        <v>7</v>
      </c>
      <c r="J172" s="1" t="s">
        <v>8</v>
      </c>
      <c r="K172" s="1" t="s">
        <v>73</v>
      </c>
    </row>
    <row r="173" spans="1:11" x14ac:dyDescent="0.25">
      <c r="A173" s="1" t="s">
        <v>57</v>
      </c>
      <c r="C173" s="1" t="s">
        <v>62</v>
      </c>
      <c r="D173" s="1" t="s">
        <v>74</v>
      </c>
      <c r="E173" s="1" t="s">
        <v>75</v>
      </c>
      <c r="F173" s="1" t="s">
        <v>74</v>
      </c>
      <c r="G173" s="1" t="s">
        <v>75</v>
      </c>
      <c r="H173" s="1" t="s">
        <v>12</v>
      </c>
      <c r="I173" s="1" t="s">
        <v>13</v>
      </c>
      <c r="J173" s="1" t="s">
        <v>7</v>
      </c>
      <c r="K173" s="1" t="s">
        <v>63</v>
      </c>
    </row>
    <row r="174" spans="1:11" ht="14.45" x14ac:dyDescent="0.3">
      <c r="B174" t="str">
        <f>_xlfn.IFNA(VLOOKUP(A174,'Database of Type'!E:F,2,TRUE)," ")</f>
        <v xml:space="preserve"> </v>
      </c>
    </row>
    <row r="175" spans="1:11" x14ac:dyDescent="0.25">
      <c r="B175" t="str">
        <f>_xlfn.IFNA(VLOOKUP(A175,'Database of Type'!E:F,2,TRUE)," ")</f>
        <v xml:space="preserve"> </v>
      </c>
    </row>
    <row r="176" spans="1:11" x14ac:dyDescent="0.25">
      <c r="A176" s="1" t="s">
        <v>76</v>
      </c>
      <c r="B176" t="str">
        <f>_xlfn.IFNA(VLOOKUP(A176,'Database of Type'!E:F,2,FALSE)," ")</f>
        <v xml:space="preserve"> </v>
      </c>
    </row>
    <row r="177" spans="1:16" x14ac:dyDescent="0.25">
      <c r="A177" s="1" t="s">
        <v>77</v>
      </c>
      <c r="B177" t="str">
        <f>_xlfn.IFNA(VLOOKUP(A177,'Database of Type'!E:F,2,FALSE)," ")</f>
        <v>European Equity</v>
      </c>
      <c r="C177" s="2">
        <v>5300</v>
      </c>
      <c r="D177" s="2">
        <v>21.4</v>
      </c>
      <c r="E177" s="2">
        <v>19.27</v>
      </c>
      <c r="F177" s="2">
        <v>113409.99</v>
      </c>
      <c r="G177" s="4">
        <v>102120.4</v>
      </c>
      <c r="H177" s="2">
        <v>-11289.59</v>
      </c>
      <c r="I177" s="2">
        <v>0</v>
      </c>
      <c r="J177" s="2">
        <v>-9.9499999999999993</v>
      </c>
      <c r="K177" s="2">
        <v>-9.9499999999999993</v>
      </c>
      <c r="L177" s="3">
        <v>0.56999999999999995</v>
      </c>
      <c r="M177" s="3">
        <v>0.5655</v>
      </c>
      <c r="N177" s="1" t="s">
        <v>2</v>
      </c>
      <c r="O177" s="1" t="s">
        <v>2</v>
      </c>
      <c r="P177" s="1" t="s">
        <v>2</v>
      </c>
    </row>
    <row r="178" spans="1:16" x14ac:dyDescent="0.25">
      <c r="B178" t="str">
        <f>_xlfn.IFNA(VLOOKUP(A178,'Database of Type'!E:F,2,FALSE)," ")</f>
        <v xml:space="preserve"> </v>
      </c>
    </row>
    <row r="179" spans="1:16" x14ac:dyDescent="0.25">
      <c r="A179" s="1" t="s">
        <v>78</v>
      </c>
      <c r="B179" t="str">
        <f>_xlfn.IFNA(VLOOKUP(A179,'Database of Type'!E:F,2,FALSE)," ")</f>
        <v>German Equity</v>
      </c>
      <c r="C179" s="2">
        <v>4000</v>
      </c>
      <c r="D179" s="2">
        <v>100.5</v>
      </c>
      <c r="E179" s="2">
        <v>104.86</v>
      </c>
      <c r="F179" s="2">
        <v>401992.38</v>
      </c>
      <c r="G179" s="4">
        <v>419440</v>
      </c>
      <c r="H179" s="2">
        <v>17447.62</v>
      </c>
      <c r="I179" s="2">
        <v>0</v>
      </c>
      <c r="J179" s="2">
        <v>4.34</v>
      </c>
      <c r="K179" s="3">
        <v>4.3403</v>
      </c>
      <c r="L179" s="3">
        <v>2.3199999999999998</v>
      </c>
      <c r="M179" s="3">
        <v>2.3228</v>
      </c>
      <c r="N179" s="1" t="s">
        <v>2</v>
      </c>
      <c r="O179" s="1" t="s">
        <v>2</v>
      </c>
      <c r="P179" s="1" t="s">
        <v>2</v>
      </c>
    </row>
    <row r="180" spans="1:16" x14ac:dyDescent="0.25">
      <c r="B180" t="str">
        <f>_xlfn.IFNA(VLOOKUP(A180,'Database of Type'!E:F,2,FALSE)," ")</f>
        <v xml:space="preserve"> </v>
      </c>
    </row>
    <row r="181" spans="1:16" x14ac:dyDescent="0.25">
      <c r="A181" s="1" t="s">
        <v>79</v>
      </c>
      <c r="B181" t="str">
        <f>_xlfn.IFNA(VLOOKUP(A181,'Database of Type'!E:F,2,FALSE)," ")</f>
        <v>European Equity</v>
      </c>
      <c r="C181" s="2">
        <v>1200</v>
      </c>
      <c r="D181" s="2">
        <v>93.19</v>
      </c>
      <c r="E181" s="2">
        <v>93.36</v>
      </c>
      <c r="F181" s="2">
        <v>111823.2</v>
      </c>
      <c r="G181" s="4">
        <v>112032</v>
      </c>
      <c r="H181" s="2">
        <v>208.8</v>
      </c>
      <c r="I181" s="2">
        <v>0</v>
      </c>
      <c r="J181" s="2">
        <v>0.19</v>
      </c>
      <c r="K181" s="3">
        <v>0.1867</v>
      </c>
      <c r="L181" s="2">
        <v>0.62</v>
      </c>
      <c r="M181" s="3">
        <v>0.62039999999999995</v>
      </c>
      <c r="N181" s="1" t="s">
        <v>2</v>
      </c>
      <c r="O181" s="1" t="s">
        <v>2</v>
      </c>
      <c r="P181" s="1" t="s">
        <v>2</v>
      </c>
    </row>
    <row r="182" spans="1:16" x14ac:dyDescent="0.25">
      <c r="B182" t="str">
        <f>_xlfn.IFNA(VLOOKUP(A182,'Database of Type'!E:F,2,FALSE)," ")</f>
        <v xml:space="preserve"> </v>
      </c>
    </row>
    <row r="183" spans="1:16" x14ac:dyDescent="0.25">
      <c r="A183" s="1" t="s">
        <v>80</v>
      </c>
      <c r="B183" t="str">
        <f>_xlfn.IFNA(VLOOKUP(A183,'Database of Type'!E:F,2,FALSE)," ")</f>
        <v>Greek Equity</v>
      </c>
      <c r="C183" s="2">
        <v>300000</v>
      </c>
      <c r="D183" s="2">
        <v>0.99</v>
      </c>
      <c r="E183" s="2">
        <v>0.75</v>
      </c>
      <c r="F183" s="2">
        <v>295850.52</v>
      </c>
      <c r="G183" s="4">
        <v>224070</v>
      </c>
      <c r="H183" s="2">
        <v>-71780.52</v>
      </c>
      <c r="I183" s="2">
        <v>0</v>
      </c>
      <c r="J183" s="2">
        <v>-24.26</v>
      </c>
      <c r="K183" s="2">
        <v>-24.26</v>
      </c>
      <c r="L183" s="2">
        <v>1.24</v>
      </c>
      <c r="M183" s="3">
        <v>1.2408999999999999</v>
      </c>
      <c r="N183" s="1" t="s">
        <v>2</v>
      </c>
      <c r="O183" s="1" t="s">
        <v>2</v>
      </c>
      <c r="P183" s="1" t="s">
        <v>2</v>
      </c>
    </row>
    <row r="184" spans="1:16" x14ac:dyDescent="0.25">
      <c r="B184" t="str">
        <f>_xlfn.IFNA(VLOOKUP(A184,'Database of Type'!E:F,2,FALSE)," ")</f>
        <v xml:space="preserve"> </v>
      </c>
    </row>
    <row r="185" spans="1:16" x14ac:dyDescent="0.25">
      <c r="A185" s="1" t="s">
        <v>81</v>
      </c>
      <c r="B185" t="str">
        <f>_xlfn.IFNA(VLOOKUP(A185,'Database of Type'!E:F,2,FALSE)," ")</f>
        <v>European Banks</v>
      </c>
      <c r="C185" s="2">
        <v>12000</v>
      </c>
      <c r="D185" s="2">
        <v>11.89</v>
      </c>
      <c r="E185" s="2">
        <v>6.19</v>
      </c>
      <c r="F185" s="3">
        <v>142665.76999999999</v>
      </c>
      <c r="G185" s="4">
        <v>74280</v>
      </c>
      <c r="H185" s="2">
        <v>-68385.77</v>
      </c>
      <c r="I185" s="2">
        <v>0</v>
      </c>
      <c r="J185" s="2">
        <v>-47.93</v>
      </c>
      <c r="K185" s="2">
        <v>-47.93</v>
      </c>
      <c r="L185" s="2">
        <v>0.41</v>
      </c>
      <c r="M185" s="3">
        <v>0.41139999999999999</v>
      </c>
      <c r="N185" s="1" t="s">
        <v>2</v>
      </c>
      <c r="O185" s="1" t="s">
        <v>2</v>
      </c>
      <c r="P185" s="1" t="s">
        <v>2</v>
      </c>
    </row>
    <row r="186" spans="1:16" x14ac:dyDescent="0.25">
      <c r="B186" t="str">
        <f>_xlfn.IFNA(VLOOKUP(A186,'Database of Type'!E:F,2,FALSE)," ")</f>
        <v xml:space="preserve"> </v>
      </c>
    </row>
    <row r="187" spans="1:16" x14ac:dyDescent="0.25">
      <c r="A187" s="1" t="s">
        <v>82</v>
      </c>
      <c r="B187" t="str">
        <f>_xlfn.IFNA(VLOOKUP(A187,'Database of Type'!E:F,2,FALSE)," ")</f>
        <v>EU High Yield Bonds</v>
      </c>
      <c r="C187" s="2">
        <v>15000</v>
      </c>
      <c r="D187" s="2">
        <v>105.14</v>
      </c>
      <c r="E187" s="2">
        <v>97.73</v>
      </c>
      <c r="F187" s="2">
        <v>1577140.87</v>
      </c>
      <c r="G187" s="4">
        <v>1465950</v>
      </c>
      <c r="H187" s="2">
        <v>-111190.87</v>
      </c>
      <c r="I187" s="2">
        <v>0</v>
      </c>
      <c r="J187" s="2">
        <v>-7.05</v>
      </c>
      <c r="K187" s="2">
        <v>-7.05</v>
      </c>
      <c r="L187" s="3">
        <v>8.1199999999999992</v>
      </c>
      <c r="M187" s="3">
        <v>8.1181999999999999</v>
      </c>
      <c r="N187" s="1" t="s">
        <v>2</v>
      </c>
      <c r="O187" s="1" t="s">
        <v>2</v>
      </c>
      <c r="P187" s="1" t="s">
        <v>2</v>
      </c>
    </row>
    <row r="188" spans="1:16" x14ac:dyDescent="0.25">
      <c r="B188" t="str">
        <f>_xlfn.IFNA(VLOOKUP(A188,'Database of Type'!E:F,2,FALSE)," ")</f>
        <v xml:space="preserve"> </v>
      </c>
    </row>
    <row r="189" spans="1:16" x14ac:dyDescent="0.25">
      <c r="A189" s="1" t="s">
        <v>83</v>
      </c>
      <c r="B189" t="str">
        <f>_xlfn.IFNA(VLOOKUP(A189,'Database of Type'!E:F,2,FALSE)," ")</f>
        <v>Chinese Equity</v>
      </c>
      <c r="C189" s="2">
        <v>15000</v>
      </c>
      <c r="D189" s="2">
        <v>10.92</v>
      </c>
      <c r="E189" s="2">
        <v>11.39</v>
      </c>
      <c r="F189" s="2">
        <v>163827</v>
      </c>
      <c r="G189" s="4">
        <v>170850</v>
      </c>
      <c r="H189" s="2">
        <v>7023</v>
      </c>
      <c r="I189" s="2">
        <v>0</v>
      </c>
      <c r="J189" s="2">
        <v>4.29</v>
      </c>
      <c r="K189" s="3">
        <v>4.2868000000000004</v>
      </c>
      <c r="L189" s="2">
        <v>0.95</v>
      </c>
      <c r="M189" s="3">
        <v>0.94610000000000005</v>
      </c>
      <c r="N189" s="1" t="s">
        <v>2</v>
      </c>
      <c r="O189" s="1" t="s">
        <v>2</v>
      </c>
      <c r="P189" s="1" t="s">
        <v>2</v>
      </c>
    </row>
    <row r="190" spans="1:16" x14ac:dyDescent="0.25">
      <c r="B190" t="str">
        <f>_xlfn.IFNA(VLOOKUP(A190,'Database of Type'!E:F,2,FALSE)," ")</f>
        <v xml:space="preserve"> </v>
      </c>
    </row>
    <row r="191" spans="1:16" x14ac:dyDescent="0.25">
      <c r="A191" s="1" t="s">
        <v>84</v>
      </c>
      <c r="B191" t="str">
        <f>_xlfn.IFNA(VLOOKUP(A191,'Database of Type'!E:F,2,FALSE)," ")</f>
        <v>European Equity</v>
      </c>
      <c r="C191" s="2">
        <v>2700</v>
      </c>
      <c r="D191" s="2">
        <v>42.63</v>
      </c>
      <c r="E191" s="3">
        <v>38.979999999999997</v>
      </c>
      <c r="F191" s="2">
        <v>115087.72</v>
      </c>
      <c r="G191" s="4">
        <v>105246</v>
      </c>
      <c r="H191" s="2">
        <v>-9841.7199999999993</v>
      </c>
      <c r="I191" s="2">
        <v>0</v>
      </c>
      <c r="J191" s="2">
        <v>-8.5500000000000007</v>
      </c>
      <c r="K191" s="2">
        <v>-8.5500000000000007</v>
      </c>
      <c r="L191" s="3">
        <v>0.57999999999999996</v>
      </c>
      <c r="M191" s="3">
        <v>0.58279999999999998</v>
      </c>
      <c r="N191" s="1" t="s">
        <v>2</v>
      </c>
      <c r="O191" s="1" t="s">
        <v>2</v>
      </c>
      <c r="P191" s="1" t="s">
        <v>2</v>
      </c>
    </row>
    <row r="192" spans="1:16" x14ac:dyDescent="0.25">
      <c r="B192" t="str">
        <f>_xlfn.IFNA(VLOOKUP(A192,'Database of Type'!E:F,2,FALSE)," ")</f>
        <v xml:space="preserve"> </v>
      </c>
    </row>
    <row r="193" spans="1:16" x14ac:dyDescent="0.25">
      <c r="A193" s="1" t="s">
        <v>85</v>
      </c>
      <c r="B193" t="str">
        <f>_xlfn.IFNA(VLOOKUP(A193,'Database of Type'!E:F,2,FALSE)," ")</f>
        <v>Spanish Equity</v>
      </c>
      <c r="C193" s="2">
        <v>2400</v>
      </c>
      <c r="D193" s="2">
        <v>98.12</v>
      </c>
      <c r="E193" s="2">
        <v>73.77</v>
      </c>
      <c r="F193" s="2">
        <v>235490.04</v>
      </c>
      <c r="G193" s="4">
        <v>177048</v>
      </c>
      <c r="H193" s="2">
        <v>-58442.04</v>
      </c>
      <c r="I193" s="2">
        <v>0</v>
      </c>
      <c r="J193" s="2">
        <v>-24.82</v>
      </c>
      <c r="K193" s="2">
        <v>-24.82</v>
      </c>
      <c r="L193" s="2">
        <v>0.98</v>
      </c>
      <c r="M193" s="3">
        <v>0.98050000000000004</v>
      </c>
      <c r="N193" s="1" t="s">
        <v>2</v>
      </c>
      <c r="O193" s="1" t="s">
        <v>2</v>
      </c>
      <c r="P193" s="1" t="s">
        <v>2</v>
      </c>
    </row>
    <row r="194" spans="1:16" x14ac:dyDescent="0.25">
      <c r="B194" t="str">
        <f>_xlfn.IFNA(VLOOKUP(A194,'Database of Type'!E:F,2,FALSE)," ")</f>
        <v xml:space="preserve"> </v>
      </c>
    </row>
    <row r="195" spans="1:16" x14ac:dyDescent="0.25">
      <c r="A195" s="1" t="s">
        <v>86</v>
      </c>
      <c r="B195" t="str">
        <f>_xlfn.IFNA(VLOOKUP(A195,'Database of Type'!E:F,2,FALSE)," ")</f>
        <v>European Equity</v>
      </c>
      <c r="C195" s="2">
        <v>8000</v>
      </c>
      <c r="D195" s="2">
        <v>15</v>
      </c>
      <c r="E195" s="2">
        <v>16.43</v>
      </c>
      <c r="F195" s="2">
        <v>120033.19</v>
      </c>
      <c r="G195" s="4">
        <v>131456</v>
      </c>
      <c r="H195" s="2">
        <v>11422.81</v>
      </c>
      <c r="I195" s="2">
        <v>0</v>
      </c>
      <c r="J195" s="2">
        <v>9.52</v>
      </c>
      <c r="K195" s="3">
        <v>9.5164000000000009</v>
      </c>
      <c r="L195" s="2">
        <v>0.73</v>
      </c>
      <c r="M195" s="3">
        <v>0.72799999999999998</v>
      </c>
      <c r="N195" s="1" t="s">
        <v>2</v>
      </c>
      <c r="O195" s="1" t="s">
        <v>2</v>
      </c>
      <c r="P195" s="1" t="s">
        <v>2</v>
      </c>
    </row>
    <row r="196" spans="1:16" x14ac:dyDescent="0.25">
      <c r="B196" t="str">
        <f>_xlfn.IFNA(VLOOKUP(A196,'Database of Type'!E:F,2,FALSE)," ")</f>
        <v xml:space="preserve"> </v>
      </c>
    </row>
    <row r="197" spans="1:16" x14ac:dyDescent="0.25">
      <c r="A197" s="1" t="s">
        <v>87</v>
      </c>
      <c r="B197" t="str">
        <f>_xlfn.IFNA(VLOOKUP(A197,'Database of Type'!E:F,2,FALSE)," ")</f>
        <v>European Equity</v>
      </c>
      <c r="C197" s="2">
        <v>5000</v>
      </c>
      <c r="D197" s="2">
        <v>32.97</v>
      </c>
      <c r="E197" s="2">
        <v>36.15</v>
      </c>
      <c r="F197" s="2">
        <v>164829</v>
      </c>
      <c r="G197" s="4">
        <v>180750</v>
      </c>
      <c r="H197" s="2">
        <v>15921</v>
      </c>
      <c r="I197" s="2">
        <v>0</v>
      </c>
      <c r="J197" s="2">
        <v>9.66</v>
      </c>
      <c r="K197" s="3">
        <v>9.6591000000000005</v>
      </c>
      <c r="L197" s="2">
        <v>1</v>
      </c>
      <c r="M197" s="3">
        <v>1.0009999999999999</v>
      </c>
      <c r="N197" s="1" t="s">
        <v>2</v>
      </c>
      <c r="O197" s="1" t="s">
        <v>2</v>
      </c>
      <c r="P197" s="1" t="s">
        <v>2</v>
      </c>
    </row>
    <row r="198" spans="1:16" x14ac:dyDescent="0.25">
      <c r="B198" t="str">
        <f>_xlfn.IFNA(VLOOKUP(A198,'Database of Type'!E:F,2,FALSE)," ")</f>
        <v xml:space="preserve"> </v>
      </c>
    </row>
    <row r="199" spans="1:16" x14ac:dyDescent="0.25">
      <c r="A199" s="1" t="s">
        <v>88</v>
      </c>
      <c r="B199" t="str">
        <f>_xlfn.IFNA(VLOOKUP(A199,'Database of Type'!E:F,2,FALSE)," ")</f>
        <v>Emerging Asia Equity</v>
      </c>
      <c r="C199" s="2">
        <v>4000</v>
      </c>
      <c r="D199" s="2">
        <v>43.18</v>
      </c>
      <c r="E199" s="2">
        <v>45.68</v>
      </c>
      <c r="F199" s="2">
        <v>172707.53</v>
      </c>
      <c r="G199" s="4">
        <v>182720</v>
      </c>
      <c r="H199" s="3">
        <v>10012.469999999999</v>
      </c>
      <c r="I199" s="2">
        <v>0</v>
      </c>
      <c r="J199" s="2">
        <v>5.8</v>
      </c>
      <c r="K199" s="3">
        <v>5.7973999999999997</v>
      </c>
      <c r="L199" s="2">
        <v>1.01</v>
      </c>
      <c r="M199" s="3">
        <v>1.0119</v>
      </c>
      <c r="N199" s="1" t="s">
        <v>2</v>
      </c>
      <c r="O199" s="1" t="s">
        <v>2</v>
      </c>
      <c r="P199" s="1" t="s">
        <v>2</v>
      </c>
    </row>
    <row r="200" spans="1:16" x14ac:dyDescent="0.25">
      <c r="B200" t="str">
        <f>_xlfn.IFNA(VLOOKUP(A200,'Database of Type'!E:F,2,FALSE)," ")</f>
        <v xml:space="preserve"> </v>
      </c>
    </row>
    <row r="201" spans="1:16" x14ac:dyDescent="0.25">
      <c r="A201" s="1" t="s">
        <v>89</v>
      </c>
      <c r="B201" t="str">
        <f>_xlfn.IFNA(VLOOKUP(A201,'Database of Type'!E:F,2,FALSE)," ")</f>
        <v>European Corp</v>
      </c>
      <c r="C201" s="2">
        <v>80000</v>
      </c>
      <c r="D201" s="2">
        <v>4.97</v>
      </c>
      <c r="E201" s="2">
        <v>5.1100000000000003</v>
      </c>
      <c r="F201" s="2">
        <v>397832.46</v>
      </c>
      <c r="G201" s="4">
        <v>409120</v>
      </c>
      <c r="H201" s="2">
        <v>11287.54</v>
      </c>
      <c r="I201" s="2">
        <v>0</v>
      </c>
      <c r="J201" s="2">
        <v>2.84</v>
      </c>
      <c r="K201" s="3">
        <v>2.8372999999999999</v>
      </c>
      <c r="L201" s="2">
        <v>2.27</v>
      </c>
      <c r="M201" s="3">
        <v>2.2656000000000001</v>
      </c>
      <c r="N201" s="1" t="s">
        <v>2</v>
      </c>
      <c r="O201" s="1" t="s">
        <v>2</v>
      </c>
      <c r="P201" s="1" t="s">
        <v>2</v>
      </c>
    </row>
    <row r="202" spans="1:16" x14ac:dyDescent="0.25">
      <c r="B202" t="str">
        <f>_xlfn.IFNA(VLOOKUP(A202,'Database of Type'!E:F,2,FALSE)," ")</f>
        <v xml:space="preserve"> </v>
      </c>
    </row>
    <row r="203" spans="1:16" x14ac:dyDescent="0.25">
      <c r="A203" s="1" t="s">
        <v>90</v>
      </c>
      <c r="B203" t="str">
        <f>_xlfn.IFNA(VLOOKUP(A203,'Database of Type'!E:F,2,FALSE)," ")</f>
        <v>US High Yield Bonds</v>
      </c>
      <c r="C203" s="2">
        <v>4000</v>
      </c>
      <c r="D203" s="2">
        <v>86.17</v>
      </c>
      <c r="E203" s="2">
        <v>87.05</v>
      </c>
      <c r="F203" s="2">
        <v>344688</v>
      </c>
      <c r="G203" s="4">
        <v>348208</v>
      </c>
      <c r="H203" s="2">
        <v>3520</v>
      </c>
      <c r="I203" s="2">
        <v>0</v>
      </c>
      <c r="J203" s="2">
        <v>1.02</v>
      </c>
      <c r="K203" s="3">
        <v>1.0212000000000001</v>
      </c>
      <c r="L203" s="2">
        <v>1.93</v>
      </c>
      <c r="M203" s="3">
        <v>1.9282999999999999</v>
      </c>
      <c r="N203" s="1" t="s">
        <v>2</v>
      </c>
      <c r="O203" s="1" t="s">
        <v>2</v>
      </c>
      <c r="P203" s="1" t="s">
        <v>2</v>
      </c>
    </row>
    <row r="204" spans="1:16" x14ac:dyDescent="0.25">
      <c r="B204" t="str">
        <f>_xlfn.IFNA(VLOOKUP(A204,'Database of Type'!E:F,2,FALSE)," ")</f>
        <v xml:space="preserve"> </v>
      </c>
    </row>
    <row r="205" spans="1:16" x14ac:dyDescent="0.25">
      <c r="A205" s="1" t="s">
        <v>91</v>
      </c>
      <c r="B205" t="str">
        <f>_xlfn.IFNA(VLOOKUP(A205,'Database of Type'!E:F,2,FALSE)," ")</f>
        <v>1-5 years GILTS</v>
      </c>
      <c r="C205" s="2">
        <v>3500</v>
      </c>
      <c r="D205" s="2">
        <v>58.1</v>
      </c>
      <c r="E205" s="2">
        <v>57.54</v>
      </c>
      <c r="F205" s="2">
        <v>203339.51</v>
      </c>
      <c r="G205" s="4">
        <v>201383</v>
      </c>
      <c r="H205" s="2">
        <v>-1956.51</v>
      </c>
      <c r="I205" s="2">
        <v>0</v>
      </c>
      <c r="J205" s="2">
        <v>-0.96</v>
      </c>
      <c r="K205" s="2">
        <v>-0.96</v>
      </c>
      <c r="L205" s="2">
        <v>1.1200000000000001</v>
      </c>
      <c r="M205" s="3">
        <v>1.1152</v>
      </c>
      <c r="N205" s="1" t="s">
        <v>2</v>
      </c>
      <c r="O205" s="1" t="s">
        <v>2</v>
      </c>
      <c r="P205" s="1" t="s">
        <v>2</v>
      </c>
    </row>
    <row r="206" spans="1:16" x14ac:dyDescent="0.25">
      <c r="B206" t="str">
        <f>_xlfn.IFNA(VLOOKUP(A206,'Database of Type'!E:F,2,FALSE)," ")</f>
        <v xml:space="preserve"> </v>
      </c>
    </row>
    <row r="207" spans="1:16" x14ac:dyDescent="0.25">
      <c r="A207" s="1" t="s">
        <v>92</v>
      </c>
      <c r="B207" t="str">
        <f>_xlfn.IFNA(VLOOKUP(A207,'Database of Type'!E:F,2,FALSE)," ")</f>
        <v>MSCI World</v>
      </c>
      <c r="C207" s="2">
        <v>5000</v>
      </c>
      <c r="D207" s="2">
        <v>124.24</v>
      </c>
      <c r="E207" s="2">
        <v>126.44</v>
      </c>
      <c r="F207" s="2">
        <v>621189.9</v>
      </c>
      <c r="G207" s="4">
        <v>632200</v>
      </c>
      <c r="H207" s="2">
        <v>11010.1</v>
      </c>
      <c r="I207" s="2">
        <v>0</v>
      </c>
      <c r="J207" s="2">
        <v>1.77</v>
      </c>
      <c r="K207" s="3">
        <v>1.7724</v>
      </c>
      <c r="L207" s="2">
        <v>3.5</v>
      </c>
      <c r="M207" s="3">
        <v>3.5009999999999999</v>
      </c>
      <c r="N207" s="1" t="s">
        <v>2</v>
      </c>
      <c r="O207" s="1" t="s">
        <v>2</v>
      </c>
      <c r="P207" s="1" t="s">
        <v>2</v>
      </c>
    </row>
    <row r="208" spans="1:16" x14ac:dyDescent="0.25">
      <c r="B208" t="str">
        <f>_xlfn.IFNA(VLOOKUP(A208,'Database of Type'!E:F,2,FALSE)," ")</f>
        <v xml:space="preserve"> </v>
      </c>
    </row>
    <row r="209" spans="1:16" x14ac:dyDescent="0.25">
      <c r="A209" s="1" t="s">
        <v>93</v>
      </c>
      <c r="B209" t="str">
        <f>_xlfn.IFNA(VLOOKUP(A209,'Database of Type'!E:F,2,FALSE)," ")</f>
        <v>US Equity</v>
      </c>
      <c r="C209" s="2">
        <v>2000</v>
      </c>
      <c r="D209" s="2">
        <v>220.44</v>
      </c>
      <c r="E209" s="2">
        <v>278</v>
      </c>
      <c r="F209" s="2">
        <v>440876.39</v>
      </c>
      <c r="G209" s="4">
        <v>556000</v>
      </c>
      <c r="H209" s="2">
        <v>115123.61</v>
      </c>
      <c r="I209" s="2">
        <v>0</v>
      </c>
      <c r="J209" s="2">
        <v>26.11</v>
      </c>
      <c r="K209" s="3">
        <v>26.112400000000001</v>
      </c>
      <c r="L209" s="2">
        <v>3.08</v>
      </c>
      <c r="M209" s="3">
        <v>3.0790000000000002</v>
      </c>
      <c r="N209" s="1" t="s">
        <v>2</v>
      </c>
      <c r="O209" s="1" t="s">
        <v>2</v>
      </c>
      <c r="P209" s="1" t="s">
        <v>2</v>
      </c>
    </row>
    <row r="210" spans="1:16" x14ac:dyDescent="0.25">
      <c r="B210" t="str">
        <f>_xlfn.IFNA(VLOOKUP(A210,'Database of Type'!E:F,2,FALSE)," ")</f>
        <v xml:space="preserve"> </v>
      </c>
    </row>
    <row r="211" spans="1:16" x14ac:dyDescent="0.25">
      <c r="A211" s="1" t="s">
        <v>94</v>
      </c>
      <c r="B211" t="str">
        <f>_xlfn.IFNA(VLOOKUP(A211,'Database of Type'!E:F,2,FALSE)," ")</f>
        <v>Chinese Bonds</v>
      </c>
      <c r="C211" s="2">
        <v>100000</v>
      </c>
      <c r="D211" s="2">
        <v>4.6100000000000003</v>
      </c>
      <c r="E211" s="2">
        <v>4.43</v>
      </c>
      <c r="F211" s="2">
        <v>461220.6</v>
      </c>
      <c r="G211" s="4">
        <v>443430</v>
      </c>
      <c r="H211" s="2">
        <v>-17790.599999999999</v>
      </c>
      <c r="I211" s="2">
        <v>0</v>
      </c>
      <c r="J211" s="2">
        <v>-3.86</v>
      </c>
      <c r="K211" s="2">
        <v>-3.86</v>
      </c>
      <c r="L211" s="2">
        <v>2.46</v>
      </c>
      <c r="M211" s="3">
        <v>2.4556</v>
      </c>
      <c r="N211" s="1" t="s">
        <v>2</v>
      </c>
      <c r="O211" s="1" t="s">
        <v>2</v>
      </c>
      <c r="P211" s="1" t="s">
        <v>2</v>
      </c>
    </row>
    <row r="212" spans="1:16" x14ac:dyDescent="0.25">
      <c r="B212" t="str">
        <f>_xlfn.IFNA(VLOOKUP(A212,'Database of Type'!E:F,2,FALSE)," ")</f>
        <v xml:space="preserve"> </v>
      </c>
    </row>
    <row r="213" spans="1:16" x14ac:dyDescent="0.25">
      <c r="A213" s="1" t="s">
        <v>95</v>
      </c>
      <c r="B213" t="str">
        <f>_xlfn.IFNA(VLOOKUP(A213,'Database of Type'!E:F,2,FALSE)," ")</f>
        <v>European Equity</v>
      </c>
      <c r="C213" s="2">
        <v>600</v>
      </c>
      <c r="D213" s="2">
        <v>190.94</v>
      </c>
      <c r="E213" s="2">
        <v>171.74</v>
      </c>
      <c r="F213" s="2">
        <v>114562.57</v>
      </c>
      <c r="G213" s="4">
        <v>103044</v>
      </c>
      <c r="H213" s="2">
        <v>-11518.57</v>
      </c>
      <c r="I213" s="2">
        <v>0</v>
      </c>
      <c r="J213" s="2">
        <v>-10.050000000000001</v>
      </c>
      <c r="K213" s="2">
        <v>-10.050000000000001</v>
      </c>
      <c r="L213" s="3">
        <v>0.56999999999999995</v>
      </c>
      <c r="M213" s="3">
        <v>0.5706</v>
      </c>
      <c r="N213" s="1" t="s">
        <v>2</v>
      </c>
      <c r="O213" s="1" t="s">
        <v>2</v>
      </c>
      <c r="P213" s="1" t="s">
        <v>2</v>
      </c>
    </row>
    <row r="214" spans="1:16" x14ac:dyDescent="0.25">
      <c r="B214" t="str">
        <f>_xlfn.IFNA(VLOOKUP(A214,'Database of Type'!E:F,2,FALSE)," ")</f>
        <v xml:space="preserve"> </v>
      </c>
    </row>
    <row r="215" spans="1:16" x14ac:dyDescent="0.25">
      <c r="A215" s="1" t="s">
        <v>96</v>
      </c>
      <c r="B215" t="str">
        <f>_xlfn.IFNA(VLOOKUP(A215,'Database of Type'!E:F,2,FALSE)," ")</f>
        <v>European Equity</v>
      </c>
      <c r="C215" s="2">
        <v>12000</v>
      </c>
      <c r="D215" s="2">
        <v>18</v>
      </c>
      <c r="E215" s="3">
        <v>17.579999999999998</v>
      </c>
      <c r="F215" s="2">
        <v>215951.04</v>
      </c>
      <c r="G215" s="4">
        <v>211008</v>
      </c>
      <c r="H215" s="2">
        <v>-4943.04</v>
      </c>
      <c r="I215" s="2">
        <v>0</v>
      </c>
      <c r="J215" s="2">
        <v>-2.29</v>
      </c>
      <c r="K215" s="2">
        <v>-2.29</v>
      </c>
      <c r="L215" s="2">
        <v>1.17</v>
      </c>
      <c r="M215" s="3">
        <v>1.1685000000000001</v>
      </c>
      <c r="N215" s="1" t="s">
        <v>2</v>
      </c>
      <c r="O215" s="1" t="s">
        <v>2</v>
      </c>
      <c r="P215" s="1" t="s">
        <v>2</v>
      </c>
    </row>
    <row r="216" spans="1:16" x14ac:dyDescent="0.25">
      <c r="B216" t="str">
        <f>_xlfn.IFNA(VLOOKUP(A216,'Database of Type'!E:F,2,FALSE)," ")</f>
        <v xml:space="preserve"> </v>
      </c>
    </row>
    <row r="217" spans="1:16" x14ac:dyDescent="0.25">
      <c r="A217" s="1" t="s">
        <v>97</v>
      </c>
      <c r="B217" t="str">
        <f>_xlfn.IFNA(VLOOKUP(A217,'Database of Type'!E:F,2,FALSE)," ")</f>
        <v>European Equity</v>
      </c>
      <c r="C217" s="2">
        <v>520</v>
      </c>
      <c r="D217" s="2">
        <v>220.34</v>
      </c>
      <c r="E217" s="2">
        <v>188.16</v>
      </c>
      <c r="F217" s="2">
        <v>114576.7</v>
      </c>
      <c r="G217" s="4">
        <v>97843.199999999997</v>
      </c>
      <c r="H217" s="2">
        <v>-16733.5</v>
      </c>
      <c r="I217" s="2">
        <v>0</v>
      </c>
      <c r="J217" s="2">
        <v>-14.6</v>
      </c>
      <c r="K217" s="2">
        <v>-14.6</v>
      </c>
      <c r="L217" s="2">
        <v>0.54</v>
      </c>
      <c r="M217" s="3">
        <v>0.54179999999999995</v>
      </c>
      <c r="N217" s="1" t="s">
        <v>2</v>
      </c>
      <c r="O217" s="1" t="s">
        <v>2</v>
      </c>
      <c r="P217" s="1" t="s">
        <v>2</v>
      </c>
    </row>
    <row r="218" spans="1:16" x14ac:dyDescent="0.25">
      <c r="B218" t="str">
        <f>_xlfn.IFNA(VLOOKUP(A218,'Database of Type'!E:F,2,FALSE)," ")</f>
        <v xml:space="preserve"> </v>
      </c>
    </row>
    <row r="219" spans="1:16" x14ac:dyDescent="0.25">
      <c r="A219" s="1" t="s">
        <v>98</v>
      </c>
      <c r="B219" t="str">
        <f>_xlfn.IFNA(VLOOKUP(A219,'Database of Type'!E:F,2,FALSE)," ")</f>
        <v>European Equity</v>
      </c>
      <c r="C219" s="2">
        <v>1100</v>
      </c>
      <c r="D219" s="2">
        <v>106.41</v>
      </c>
      <c r="E219" s="2">
        <v>93</v>
      </c>
      <c r="F219" s="2">
        <v>117053.64</v>
      </c>
      <c r="G219" s="4">
        <v>102300</v>
      </c>
      <c r="H219" s="2">
        <v>-14753.64</v>
      </c>
      <c r="I219" s="2">
        <v>0</v>
      </c>
      <c r="J219" s="2">
        <v>-12.6</v>
      </c>
      <c r="K219" s="2">
        <v>-12.6</v>
      </c>
      <c r="L219" s="3">
        <v>0.56999999999999995</v>
      </c>
      <c r="M219" s="3">
        <v>0.5665</v>
      </c>
      <c r="N219" s="1" t="s">
        <v>2</v>
      </c>
      <c r="O219" s="1" t="s">
        <v>2</v>
      </c>
      <c r="P219" s="1" t="s">
        <v>2</v>
      </c>
    </row>
    <row r="220" spans="1:16" x14ac:dyDescent="0.25">
      <c r="B220" t="str">
        <f>_xlfn.IFNA(VLOOKUP(A220,'Database of Type'!E:F,2,FALSE)," ")</f>
        <v xml:space="preserve"> </v>
      </c>
    </row>
    <row r="221" spans="1:16" x14ac:dyDescent="0.25">
      <c r="A221" s="1" t="s">
        <v>99</v>
      </c>
      <c r="B221" t="str">
        <f>_xlfn.IFNA(VLOOKUP(A221,'Database of Type'!E:F,2,FALSE)," ")</f>
        <v>European Corp</v>
      </c>
      <c r="C221" s="2">
        <v>10000</v>
      </c>
      <c r="D221" s="2">
        <v>127.25</v>
      </c>
      <c r="E221" s="2">
        <v>131.63</v>
      </c>
      <c r="F221" s="2">
        <v>1272499.17</v>
      </c>
      <c r="G221" s="4">
        <v>1316250</v>
      </c>
      <c r="H221" s="2">
        <v>43750.83</v>
      </c>
      <c r="I221" s="2">
        <v>0</v>
      </c>
      <c r="J221" s="2">
        <v>3.44</v>
      </c>
      <c r="K221" s="3">
        <v>3.4382000000000001</v>
      </c>
      <c r="L221" s="2">
        <v>7.29</v>
      </c>
      <c r="M221" s="3">
        <v>7.2892000000000001</v>
      </c>
      <c r="N221" s="1" t="s">
        <v>2</v>
      </c>
      <c r="O221" s="1" t="s">
        <v>2</v>
      </c>
      <c r="P221" s="1" t="s">
        <v>2</v>
      </c>
    </row>
    <row r="222" spans="1:16" x14ac:dyDescent="0.25">
      <c r="B222" t="str">
        <f>_xlfn.IFNA(VLOOKUP(A222,'Database of Type'!E:F,2,FALSE)," ")</f>
        <v xml:space="preserve"> </v>
      </c>
    </row>
    <row r="223" spans="1:16" x14ac:dyDescent="0.25">
      <c r="A223" s="1" t="s">
        <v>100</v>
      </c>
      <c r="B223" t="str">
        <f>_xlfn.IFNA(VLOOKUP(A223,'Database of Type'!E:F,2,FALSE)," ")</f>
        <v>MSCI Info tech</v>
      </c>
      <c r="C223" s="2">
        <v>10000</v>
      </c>
      <c r="D223" s="2">
        <v>31.48</v>
      </c>
      <c r="E223" s="2">
        <v>36.18</v>
      </c>
      <c r="F223" s="2">
        <v>314828.40000000002</v>
      </c>
      <c r="G223" s="4">
        <v>361800</v>
      </c>
      <c r="H223" s="2">
        <v>46971.6</v>
      </c>
      <c r="I223" s="2">
        <v>0</v>
      </c>
      <c r="J223" s="2">
        <v>14.92</v>
      </c>
      <c r="K223" s="3">
        <v>14.919700000000001</v>
      </c>
      <c r="L223" s="2">
        <v>2</v>
      </c>
      <c r="M223" s="3">
        <v>2.0036</v>
      </c>
      <c r="N223" s="1" t="s">
        <v>2</v>
      </c>
      <c r="O223" s="1" t="s">
        <v>2</v>
      </c>
      <c r="P223" s="1" t="s">
        <v>2</v>
      </c>
    </row>
    <row r="224" spans="1:16" x14ac:dyDescent="0.25">
      <c r="B224" t="str">
        <f>_xlfn.IFNA(VLOOKUP(A224,'Database of Type'!E:F,2,FALSE)," ")</f>
        <v xml:space="preserve"> </v>
      </c>
    </row>
    <row r="225" spans="1:13" x14ac:dyDescent="0.25">
      <c r="A225" s="1" t="s">
        <v>101</v>
      </c>
      <c r="B225" t="str">
        <f>_xlfn.IFNA(VLOOKUP(A225,'Database of Type'!E:F,2,FALSE)," ")</f>
        <v>Italian Equity</v>
      </c>
      <c r="C225" s="2">
        <v>10000</v>
      </c>
      <c r="D225" s="2">
        <v>19.02</v>
      </c>
      <c r="E225" s="2">
        <v>18.96</v>
      </c>
      <c r="F225" s="2">
        <v>190192.53</v>
      </c>
      <c r="G225" s="4">
        <v>189640</v>
      </c>
      <c r="H225" s="2">
        <v>-552.53</v>
      </c>
      <c r="I225" s="2">
        <v>0</v>
      </c>
      <c r="J225" s="2">
        <v>-0.28999999999999998</v>
      </c>
      <c r="K225" s="2">
        <v>-0.28999999999999998</v>
      </c>
      <c r="L225" s="2">
        <v>1.05</v>
      </c>
      <c r="M225" s="3">
        <v>1.0502</v>
      </c>
    </row>
    <row r="226" spans="1:13" x14ac:dyDescent="0.25">
      <c r="A226" s="1" t="s">
        <v>2</v>
      </c>
      <c r="B226" t="str">
        <f>_xlfn.IFNA(VLOOKUP(A226,'Database of Type'!E:F,2,FALSE)," ")</f>
        <v xml:space="preserve"> </v>
      </c>
      <c r="C226" s="1" t="s">
        <v>2</v>
      </c>
      <c r="D226" s="1" t="s">
        <v>2</v>
      </c>
      <c r="E226" s="1" t="s">
        <v>2</v>
      </c>
      <c r="F226" s="3">
        <v>8423668.1199999992</v>
      </c>
      <c r="G226" s="2">
        <v>8318188.5999999996</v>
      </c>
      <c r="H226" s="2">
        <v>-105479.52</v>
      </c>
      <c r="I226" s="2">
        <v>0</v>
      </c>
      <c r="J226" s="2">
        <v>-1.25</v>
      </c>
      <c r="K226" s="2">
        <v>46.06</v>
      </c>
    </row>
    <row r="227" spans="1:13" x14ac:dyDescent="0.25">
      <c r="B227" t="str">
        <f>_xlfn.IFNA(VLOOKUP(A227,'Database of Type'!E:F,2,FALSE)," ")</f>
        <v xml:space="preserve"> </v>
      </c>
    </row>
    <row r="228" spans="1:13" x14ac:dyDescent="0.25">
      <c r="A228" s="1" t="s">
        <v>68</v>
      </c>
      <c r="B228" t="str">
        <f>_xlfn.IFNA(VLOOKUP(A228,'Database of Type'!E:F,2,FALSE)," ")</f>
        <v xml:space="preserve"> </v>
      </c>
    </row>
    <row r="229" spans="1:13" x14ac:dyDescent="0.25">
      <c r="A229" s="1" t="s">
        <v>102</v>
      </c>
      <c r="B229" t="str">
        <f>_xlfn.IFNA(VLOOKUP(A229,'Database of Type'!E:F,2,FALSE)," ")</f>
        <v>European Equity</v>
      </c>
      <c r="C229" s="2">
        <v>20000</v>
      </c>
      <c r="D229" s="2">
        <v>14.33</v>
      </c>
      <c r="E229" s="2">
        <v>16.63</v>
      </c>
      <c r="F229" s="2">
        <v>286617.05</v>
      </c>
      <c r="G229" s="4">
        <v>332663.99</v>
      </c>
      <c r="H229" s="2">
        <v>44050.32</v>
      </c>
      <c r="I229" s="2">
        <v>1996.62</v>
      </c>
      <c r="J229" s="2">
        <v>16.07</v>
      </c>
      <c r="K229" s="3">
        <v>16.0657</v>
      </c>
      <c r="L229" s="2">
        <v>1.84</v>
      </c>
      <c r="M229" s="3">
        <v>1.8422000000000001</v>
      </c>
    </row>
    <row r="230" spans="1:13" x14ac:dyDescent="0.25">
      <c r="B230" t="str">
        <f>_xlfn.IFNA(VLOOKUP(A230,'Database of Type'!E:F,2,TRUE)," ")</f>
        <v xml:space="preserve"> </v>
      </c>
    </row>
    <row r="231" spans="1:13" x14ac:dyDescent="0.25">
      <c r="A231" s="1" t="s">
        <v>2</v>
      </c>
      <c r="B231" t="str">
        <f>_xlfn.IFNA(VLOOKUP(A231,'Database of Type'!E:F,2,TRUE)," ")</f>
        <v xml:space="preserve"> </v>
      </c>
      <c r="C231" s="1" t="s">
        <v>2</v>
      </c>
      <c r="D231" s="1" t="s">
        <v>2</v>
      </c>
      <c r="E231" s="1" t="s">
        <v>2</v>
      </c>
      <c r="F231" s="2">
        <v>286617.05</v>
      </c>
      <c r="G231" s="2">
        <v>332663.99</v>
      </c>
      <c r="H231" s="2">
        <v>44050.32</v>
      </c>
      <c r="I231" s="2">
        <v>1996.62</v>
      </c>
      <c r="J231" s="2">
        <v>16.07</v>
      </c>
      <c r="K231" s="2">
        <v>1.84</v>
      </c>
    </row>
    <row r="234" spans="1:13" x14ac:dyDescent="0.25">
      <c r="A234" s="1" t="s">
        <v>52</v>
      </c>
      <c r="C234" s="1" t="s">
        <v>2</v>
      </c>
      <c r="D234" s="1" t="s">
        <v>2</v>
      </c>
      <c r="E234" s="1" t="s">
        <v>2</v>
      </c>
      <c r="F234" s="2">
        <v>8710285.1699999999</v>
      </c>
      <c r="G234" s="2">
        <v>8650852.5899999999</v>
      </c>
      <c r="H234" s="2">
        <v>-61429.2</v>
      </c>
      <c r="I234" s="2">
        <v>1996.62</v>
      </c>
      <c r="J234" s="2">
        <v>-0.68</v>
      </c>
      <c r="K234" s="2">
        <v>47.91</v>
      </c>
    </row>
    <row r="240" spans="1:13" x14ac:dyDescent="0.25">
      <c r="A240" s="1" t="s">
        <v>0</v>
      </c>
    </row>
    <row r="241" spans="1:11" x14ac:dyDescent="0.25">
      <c r="A241" s="1" t="s">
        <v>1</v>
      </c>
    </row>
    <row r="242" spans="1:11" x14ac:dyDescent="0.25">
      <c r="A242" s="1" t="s">
        <v>2</v>
      </c>
    </row>
    <row r="243" spans="1:11" x14ac:dyDescent="0.25">
      <c r="A243" s="1" t="s">
        <v>2</v>
      </c>
      <c r="B243" t="str">
        <f>_xlfn.IFNA(VLOOKUP(A243,'Database of Type'!E:F,2,TRUE)," ")</f>
        <v xml:space="preserve"> </v>
      </c>
    </row>
    <row r="244" spans="1:11" x14ac:dyDescent="0.25">
      <c r="B244" t="str">
        <f>_xlfn.IFNA(VLOOKUP(A244,'Database of Type'!E:F,2,TRUE)," ")</f>
        <v xml:space="preserve"> </v>
      </c>
    </row>
    <row r="245" spans="1:11" x14ac:dyDescent="0.25">
      <c r="B245" t="str">
        <f>_xlfn.IFNA(VLOOKUP(A245,'Database of Type'!E:F,2,TRUE)," ")</f>
        <v xml:space="preserve"> </v>
      </c>
    </row>
    <row r="246" spans="1:11" x14ac:dyDescent="0.25">
      <c r="B246" t="str">
        <f>_xlfn.IFNA(VLOOKUP(A246,'Database of Type'!E:F,2,TRUE)," ")</f>
        <v xml:space="preserve"> </v>
      </c>
    </row>
    <row r="247" spans="1:11" x14ac:dyDescent="0.25">
      <c r="B247" t="str">
        <f>_xlfn.IFNA(VLOOKUP(A247,'Database of Type'!E:F,2,TRUE)," ")</f>
        <v xml:space="preserve"> </v>
      </c>
    </row>
    <row r="248" spans="1:11" x14ac:dyDescent="0.25">
      <c r="B248" t="str">
        <f>_xlfn.IFNA(VLOOKUP(A248,'Database of Type'!E:F,2,TRUE)," ")</f>
        <v xml:space="preserve"> </v>
      </c>
    </row>
    <row r="249" spans="1:11" x14ac:dyDescent="0.25">
      <c r="B249" t="str">
        <f>_xlfn.IFNA(VLOOKUP(A249,'Database of Type'!E:F,2,TRUE)," ")</f>
        <v xml:space="preserve"> </v>
      </c>
    </row>
    <row r="250" spans="1:11" x14ac:dyDescent="0.25">
      <c r="B250" t="str">
        <f>_xlfn.IFNA(VLOOKUP(A250,'Database of Type'!E:F,2,TRUE)," ")</f>
        <v xml:space="preserve"> </v>
      </c>
    </row>
    <row r="251" spans="1:11" x14ac:dyDescent="0.25">
      <c r="A251" s="1" t="s">
        <v>103</v>
      </c>
      <c r="B251" t="str">
        <f>_xlfn.IFNA(VLOOKUP(A251,'Database of Type'!E:F,2,TRUE)," ")</f>
        <v xml:space="preserve"> </v>
      </c>
    </row>
    <row r="252" spans="1:11" x14ac:dyDescent="0.25">
      <c r="A252" s="1" t="s">
        <v>2</v>
      </c>
      <c r="B252" t="str">
        <f>_xlfn.IFNA(VLOOKUP(A252,'Database of Type'!E:F,2,TRUE)," ")</f>
        <v xml:space="preserve"> </v>
      </c>
      <c r="C252" s="1" t="s">
        <v>2</v>
      </c>
      <c r="D252" s="1" t="s">
        <v>70</v>
      </c>
      <c r="E252" s="1" t="s">
        <v>71</v>
      </c>
      <c r="F252" s="1" t="s">
        <v>72</v>
      </c>
      <c r="G252" s="1" t="s">
        <v>72</v>
      </c>
      <c r="H252" s="1" t="s">
        <v>7</v>
      </c>
      <c r="I252" s="1" t="s">
        <v>7</v>
      </c>
      <c r="J252" s="1" t="s">
        <v>8</v>
      </c>
      <c r="K252" s="1" t="s">
        <v>73</v>
      </c>
    </row>
    <row r="253" spans="1:11" x14ac:dyDescent="0.25">
      <c r="A253" s="1" t="s">
        <v>57</v>
      </c>
      <c r="C253" s="1" t="s">
        <v>62</v>
      </c>
      <c r="D253" s="1" t="s">
        <v>74</v>
      </c>
      <c r="E253" s="1" t="s">
        <v>75</v>
      </c>
      <c r="F253" s="1" t="s">
        <v>74</v>
      </c>
      <c r="G253" s="1" t="s">
        <v>75</v>
      </c>
      <c r="H253" s="1" t="s">
        <v>12</v>
      </c>
      <c r="I253" s="1" t="s">
        <v>13</v>
      </c>
      <c r="J253" s="1" t="s">
        <v>7</v>
      </c>
      <c r="K253" s="1" t="s">
        <v>63</v>
      </c>
    </row>
    <row r="256" spans="1:11" x14ac:dyDescent="0.25">
      <c r="A256" s="1" t="s">
        <v>104</v>
      </c>
    </row>
    <row r="258" spans="1:14" x14ac:dyDescent="0.25">
      <c r="A258" s="1" t="s">
        <v>105</v>
      </c>
      <c r="C258" s="2">
        <v>50</v>
      </c>
      <c r="D258" s="3">
        <v>55.475999999999999</v>
      </c>
      <c r="E258" s="2">
        <v>63.2</v>
      </c>
      <c r="F258" s="2">
        <v>138690</v>
      </c>
      <c r="G258" s="2">
        <v>158000</v>
      </c>
      <c r="H258" s="2">
        <v>19310</v>
      </c>
      <c r="I258" s="2">
        <v>0</v>
      </c>
      <c r="J258" s="2">
        <v>13.92</v>
      </c>
      <c r="K258" s="2">
        <v>0</v>
      </c>
      <c r="L258" s="1" t="s">
        <v>2</v>
      </c>
      <c r="M258" s="1" t="s">
        <v>2</v>
      </c>
      <c r="N258" s="1" t="s">
        <v>2</v>
      </c>
    </row>
    <row r="259" spans="1:14" x14ac:dyDescent="0.25">
      <c r="A259" s="1" t="s">
        <v>106</v>
      </c>
      <c r="C259" s="2">
        <v>8</v>
      </c>
      <c r="D259" s="3">
        <v>139.953</v>
      </c>
      <c r="E259" s="2">
        <v>142.46</v>
      </c>
      <c r="F259" s="3">
        <v>1119624.1599999999</v>
      </c>
      <c r="G259" s="2">
        <v>1139680</v>
      </c>
      <c r="H259" s="2">
        <v>20055.84</v>
      </c>
      <c r="I259" s="2">
        <v>0</v>
      </c>
      <c r="J259" s="2">
        <v>1.79</v>
      </c>
      <c r="K259" s="2">
        <v>0</v>
      </c>
      <c r="L259" s="1" t="s">
        <v>2</v>
      </c>
      <c r="M259" s="1" t="s">
        <v>2</v>
      </c>
      <c r="N259" s="1" t="s">
        <v>2</v>
      </c>
    </row>
    <row r="260" spans="1:14" x14ac:dyDescent="0.25">
      <c r="A260" s="1" t="s">
        <v>107</v>
      </c>
      <c r="C260" s="2">
        <v>-6</v>
      </c>
      <c r="D260" s="3">
        <v>174.667</v>
      </c>
      <c r="E260" s="2">
        <v>175.59</v>
      </c>
      <c r="F260" s="2">
        <v>-1048001.88</v>
      </c>
      <c r="G260" s="2">
        <v>-1053540</v>
      </c>
      <c r="H260" s="2">
        <v>-5538.12</v>
      </c>
      <c r="I260" s="2">
        <v>0</v>
      </c>
      <c r="J260" s="2">
        <v>-0.53</v>
      </c>
      <c r="K260" s="2">
        <v>0</v>
      </c>
    </row>
    <row r="262" spans="1:14" x14ac:dyDescent="0.25">
      <c r="A262" s="1" t="s">
        <v>52</v>
      </c>
      <c r="C262" s="1" t="s">
        <v>2</v>
      </c>
      <c r="D262" s="1" t="s">
        <v>2</v>
      </c>
      <c r="E262" s="1" t="s">
        <v>2</v>
      </c>
      <c r="F262" s="2">
        <v>210312.28</v>
      </c>
      <c r="G262" s="2">
        <v>244140</v>
      </c>
      <c r="H262" s="2">
        <v>33827.72</v>
      </c>
      <c r="I262" s="2">
        <v>0</v>
      </c>
      <c r="J262" s="3">
        <v>16.079999999999998</v>
      </c>
      <c r="K262" s="1" t="s">
        <v>2</v>
      </c>
    </row>
    <row r="264" spans="1:14" x14ac:dyDescent="0.25">
      <c r="A264" s="1" t="s">
        <v>108</v>
      </c>
    </row>
    <row r="266" spans="1:14" x14ac:dyDescent="0.25">
      <c r="A266" s="1" t="s">
        <v>109</v>
      </c>
      <c r="C266" s="2">
        <v>50</v>
      </c>
      <c r="D266" s="3">
        <v>1.8006</v>
      </c>
      <c r="E266" s="2">
        <v>0.05</v>
      </c>
      <c r="F266" s="2">
        <v>4501.5</v>
      </c>
      <c r="G266" s="2">
        <v>125</v>
      </c>
      <c r="H266" s="2">
        <v>-4376.5</v>
      </c>
      <c r="I266" s="2">
        <v>0</v>
      </c>
      <c r="J266" s="2">
        <v>-97.22</v>
      </c>
      <c r="K266" s="2">
        <v>0</v>
      </c>
      <c r="L266" s="1" t="s">
        <v>2</v>
      </c>
      <c r="M266" s="1" t="s">
        <v>2</v>
      </c>
      <c r="N266" s="1" t="s">
        <v>2</v>
      </c>
    </row>
    <row r="267" spans="1:14" x14ac:dyDescent="0.25">
      <c r="A267" s="1" t="s">
        <v>110</v>
      </c>
      <c r="C267" s="2">
        <v>25</v>
      </c>
      <c r="D267" s="3">
        <v>209.00800000000001</v>
      </c>
      <c r="E267" s="2">
        <v>805.9</v>
      </c>
      <c r="F267" s="2">
        <v>26126</v>
      </c>
      <c r="G267" s="2">
        <v>100737.5</v>
      </c>
      <c r="H267" s="2">
        <v>74611.5</v>
      </c>
      <c r="I267" s="2">
        <v>0</v>
      </c>
      <c r="J267" s="2">
        <v>285.58</v>
      </c>
      <c r="K267" s="2">
        <v>0.56000000000000005</v>
      </c>
      <c r="L267" s="1" t="s">
        <v>2</v>
      </c>
      <c r="M267" s="1" t="s">
        <v>2</v>
      </c>
      <c r="N267" s="1" t="s">
        <v>2</v>
      </c>
    </row>
    <row r="268" spans="1:14" x14ac:dyDescent="0.25">
      <c r="A268" s="1" t="s">
        <v>111</v>
      </c>
      <c r="C268" s="2">
        <v>-10</v>
      </c>
      <c r="D268" s="3">
        <v>155.99199999999999</v>
      </c>
      <c r="E268" s="2">
        <v>321</v>
      </c>
      <c r="F268" s="2">
        <v>-7799.6</v>
      </c>
      <c r="G268" s="2">
        <v>-16050</v>
      </c>
      <c r="H268" s="2">
        <v>-8250.4</v>
      </c>
      <c r="I268" s="2">
        <v>0</v>
      </c>
      <c r="J268" s="2">
        <v>-105.78</v>
      </c>
      <c r="K268" s="2">
        <v>-0.09</v>
      </c>
      <c r="L268" s="1" t="s">
        <v>2</v>
      </c>
      <c r="M268" s="1" t="s">
        <v>2</v>
      </c>
      <c r="N268" s="1" t="s">
        <v>2</v>
      </c>
    </row>
    <row r="269" spans="1:14" x14ac:dyDescent="0.25">
      <c r="A269" s="1" t="s">
        <v>112</v>
      </c>
      <c r="C269" s="2">
        <v>-5</v>
      </c>
      <c r="D269" s="3">
        <v>144.99199999999999</v>
      </c>
      <c r="E269" s="2">
        <v>10.3</v>
      </c>
      <c r="F269" s="2">
        <v>-3624.8</v>
      </c>
      <c r="G269" s="2">
        <v>-257.5</v>
      </c>
      <c r="H269" s="2">
        <v>3367.3</v>
      </c>
      <c r="I269" s="2">
        <v>0</v>
      </c>
      <c r="J269" s="2">
        <v>92.9</v>
      </c>
      <c r="K269" s="2">
        <v>0</v>
      </c>
      <c r="L269" s="1" t="s">
        <v>2</v>
      </c>
      <c r="M269" s="1" t="s">
        <v>2</v>
      </c>
      <c r="N269" s="1" t="s">
        <v>2</v>
      </c>
    </row>
    <row r="270" spans="1:14" x14ac:dyDescent="0.25">
      <c r="A270" s="1" t="s">
        <v>113</v>
      </c>
      <c r="C270" s="2">
        <v>-5</v>
      </c>
      <c r="D270" s="3">
        <v>156.99199999999999</v>
      </c>
      <c r="E270" s="3">
        <v>4.0999999999999996</v>
      </c>
      <c r="F270" s="2">
        <v>-3924.8</v>
      </c>
      <c r="G270" s="2">
        <v>-102.5</v>
      </c>
      <c r="H270" s="2">
        <v>3822.3</v>
      </c>
      <c r="I270" s="2">
        <v>0</v>
      </c>
      <c r="J270" s="2">
        <v>97.39</v>
      </c>
      <c r="K270" s="2">
        <v>0</v>
      </c>
      <c r="L270" s="1" t="s">
        <v>2</v>
      </c>
      <c r="M270" s="1" t="s">
        <v>2</v>
      </c>
      <c r="N270" s="1" t="s">
        <v>2</v>
      </c>
    </row>
    <row r="271" spans="1:14" x14ac:dyDescent="0.25">
      <c r="A271" s="1" t="s">
        <v>114</v>
      </c>
      <c r="C271" s="2">
        <v>-5</v>
      </c>
      <c r="D271" s="3">
        <v>118.992</v>
      </c>
      <c r="E271" s="2">
        <v>28</v>
      </c>
      <c r="F271" s="2">
        <v>-2974.8</v>
      </c>
      <c r="G271" s="2">
        <v>-700</v>
      </c>
      <c r="H271" s="2">
        <v>2274.8000000000002</v>
      </c>
      <c r="I271" s="2">
        <v>0</v>
      </c>
      <c r="J271" s="2">
        <v>76.47</v>
      </c>
      <c r="K271" s="2">
        <v>0</v>
      </c>
      <c r="L271" s="1" t="s">
        <v>2</v>
      </c>
      <c r="M271" s="1" t="s">
        <v>2</v>
      </c>
      <c r="N271" s="1" t="s">
        <v>2</v>
      </c>
    </row>
    <row r="272" spans="1:14" x14ac:dyDescent="0.25">
      <c r="A272" s="1" t="s">
        <v>115</v>
      </c>
      <c r="C272" s="2">
        <v>10</v>
      </c>
      <c r="D272" s="3">
        <v>8.9505999999999997</v>
      </c>
      <c r="E272" s="3">
        <v>8.8999999999999999E-3</v>
      </c>
      <c r="F272" s="2">
        <v>8950.6200000000008</v>
      </c>
      <c r="G272" s="2">
        <v>8.92</v>
      </c>
      <c r="H272" s="2">
        <v>-8941.26</v>
      </c>
      <c r="I272" s="2">
        <v>-0.43</v>
      </c>
      <c r="J272" s="2">
        <v>-99.9</v>
      </c>
      <c r="K272" s="2">
        <v>0</v>
      </c>
    </row>
    <row r="274" spans="1:11" x14ac:dyDescent="0.25">
      <c r="A274" s="1" t="s">
        <v>52</v>
      </c>
      <c r="C274" s="1" t="s">
        <v>2</v>
      </c>
      <c r="D274" s="1" t="s">
        <v>2</v>
      </c>
      <c r="E274" s="1" t="s">
        <v>2</v>
      </c>
      <c r="F274" s="2">
        <v>21254.12</v>
      </c>
      <c r="G274" s="2">
        <v>83761.42</v>
      </c>
      <c r="H274" s="2">
        <v>62507.74</v>
      </c>
      <c r="I274" s="2">
        <v>-0.43</v>
      </c>
      <c r="J274" s="2">
        <v>294.10000000000002</v>
      </c>
      <c r="K274" s="2">
        <v>0.47</v>
      </c>
    </row>
    <row r="277" spans="1:11" x14ac:dyDescent="0.25">
      <c r="B277" t="str">
        <f>_xlfn.IFNA(VLOOKUP(A277,'Database of Type'!E:F,2,TRUE)," ")</f>
        <v xml:space="preserve"> </v>
      </c>
    </row>
    <row r="278" spans="1:11" x14ac:dyDescent="0.25">
      <c r="B278" t="str">
        <f>_xlfn.IFNA(VLOOKUP(A278,'Database of Type'!E:F,2,TRUE)," ")</f>
        <v xml:space="preserve"> </v>
      </c>
    </row>
    <row r="279" spans="1:11" x14ac:dyDescent="0.25">
      <c r="B279" t="str">
        <f>_xlfn.IFNA(VLOOKUP(A279,'Database of Type'!E:F,2,TRUE)," ")</f>
        <v xml:space="preserve"> </v>
      </c>
    </row>
    <row r="280" spans="1:11" x14ac:dyDescent="0.25">
      <c r="A280" s="1" t="s">
        <v>116</v>
      </c>
    </row>
    <row r="281" spans="1:11" x14ac:dyDescent="0.25">
      <c r="A281" s="1" t="s">
        <v>2</v>
      </c>
      <c r="C281" s="1" t="s">
        <v>2</v>
      </c>
      <c r="D281" s="1" t="s">
        <v>2</v>
      </c>
      <c r="E281" s="1" t="s">
        <v>2</v>
      </c>
      <c r="F281" s="1" t="s">
        <v>2</v>
      </c>
      <c r="G281" s="1" t="s">
        <v>117</v>
      </c>
      <c r="H281" s="1" t="s">
        <v>2</v>
      </c>
      <c r="I281" s="1" t="s">
        <v>2</v>
      </c>
      <c r="J281" s="1" t="s">
        <v>73</v>
      </c>
    </row>
    <row r="282" spans="1:11" x14ac:dyDescent="0.25">
      <c r="A282" s="1" t="s">
        <v>2</v>
      </c>
      <c r="C282" s="1" t="s">
        <v>2</v>
      </c>
      <c r="D282" s="1" t="s">
        <v>2</v>
      </c>
      <c r="E282" s="1" t="s">
        <v>60</v>
      </c>
      <c r="F282" s="1" t="s">
        <v>117</v>
      </c>
      <c r="G282" s="1" t="s">
        <v>118</v>
      </c>
      <c r="H282" s="1" t="s">
        <v>2</v>
      </c>
      <c r="I282" s="1" t="s">
        <v>2</v>
      </c>
      <c r="J282" s="1" t="s">
        <v>63</v>
      </c>
    </row>
    <row r="284" spans="1:11" x14ac:dyDescent="0.25">
      <c r="A284" s="1" t="s">
        <v>119</v>
      </c>
      <c r="C284" s="1" t="s">
        <v>76</v>
      </c>
      <c r="D284" s="1" t="s">
        <v>2</v>
      </c>
      <c r="E284" s="2">
        <v>1</v>
      </c>
      <c r="F284" s="2">
        <v>1719928.14</v>
      </c>
      <c r="G284" s="2">
        <v>1719928.14</v>
      </c>
      <c r="H284" s="1" t="s">
        <v>2</v>
      </c>
      <c r="I284" s="1" t="s">
        <v>2</v>
      </c>
      <c r="J284" s="2">
        <v>9.52</v>
      </c>
    </row>
    <row r="285" spans="1:11" x14ac:dyDescent="0.25">
      <c r="A285" s="1" t="s">
        <v>119</v>
      </c>
      <c r="C285" s="1" t="s">
        <v>68</v>
      </c>
      <c r="D285" s="1" t="s">
        <v>2</v>
      </c>
      <c r="E285" s="3">
        <v>0.89249999999999996</v>
      </c>
      <c r="F285" s="2">
        <v>732381.41</v>
      </c>
      <c r="G285" s="2">
        <v>653620.18000000005</v>
      </c>
      <c r="H285" s="1" t="s">
        <v>2</v>
      </c>
      <c r="I285" s="1" t="s">
        <v>2</v>
      </c>
      <c r="J285" s="2">
        <v>3.62</v>
      </c>
    </row>
    <row r="286" spans="1:11" x14ac:dyDescent="0.25">
      <c r="A286" s="1" t="s">
        <v>119</v>
      </c>
      <c r="C286" s="1" t="s">
        <v>120</v>
      </c>
      <c r="D286" s="1" t="s">
        <v>2</v>
      </c>
      <c r="E286" s="3">
        <v>1.1088</v>
      </c>
      <c r="F286" s="2">
        <v>55178.15</v>
      </c>
      <c r="G286" s="2">
        <v>61179.22</v>
      </c>
      <c r="H286" s="1" t="s">
        <v>2</v>
      </c>
      <c r="I286" s="1" t="s">
        <v>2</v>
      </c>
      <c r="J286" s="2">
        <v>0.34</v>
      </c>
    </row>
    <row r="287" spans="1:11" x14ac:dyDescent="0.25">
      <c r="A287" s="1" t="s">
        <v>119</v>
      </c>
      <c r="C287" s="1" t="s">
        <v>121</v>
      </c>
      <c r="D287" s="1" t="s">
        <v>2</v>
      </c>
      <c r="E287" s="3">
        <v>0.13009999999999999</v>
      </c>
      <c r="F287" s="2">
        <v>279.66000000000003</v>
      </c>
      <c r="G287" s="2">
        <v>36.380000000000003</v>
      </c>
      <c r="H287" s="1" t="s">
        <v>2</v>
      </c>
      <c r="I287" s="1" t="s">
        <v>2</v>
      </c>
      <c r="J287" s="2">
        <v>0</v>
      </c>
    </row>
    <row r="288" spans="1:11" x14ac:dyDescent="0.25">
      <c r="A288" s="1" t="s">
        <v>122</v>
      </c>
      <c r="C288" s="1" t="s">
        <v>76</v>
      </c>
      <c r="D288" s="1" t="s">
        <v>2</v>
      </c>
      <c r="E288" s="2">
        <v>1</v>
      </c>
      <c r="F288" s="2">
        <v>1199.2</v>
      </c>
      <c r="G288" s="2">
        <v>1199.2</v>
      </c>
      <c r="H288" s="1" t="s">
        <v>2</v>
      </c>
      <c r="I288" s="1" t="s">
        <v>2</v>
      </c>
      <c r="J288" s="2">
        <v>0.01</v>
      </c>
    </row>
    <row r="289" spans="1:10" x14ac:dyDescent="0.25">
      <c r="A289" s="1" t="s">
        <v>123</v>
      </c>
      <c r="C289" s="1" t="s">
        <v>76</v>
      </c>
      <c r="D289" s="1" t="s">
        <v>2</v>
      </c>
      <c r="E289" s="2">
        <v>1</v>
      </c>
      <c r="F289" s="2">
        <v>505600.08</v>
      </c>
      <c r="G289" s="2">
        <v>505600.08</v>
      </c>
      <c r="H289" s="1" t="s">
        <v>2</v>
      </c>
      <c r="I289" s="1" t="s">
        <v>2</v>
      </c>
      <c r="J289" s="2">
        <v>2.8</v>
      </c>
    </row>
    <row r="291" spans="1:10" x14ac:dyDescent="0.25">
      <c r="A291" s="1" t="s">
        <v>124</v>
      </c>
      <c r="B291" t="str">
        <f>_xlfn.IFNA(VLOOKUP(A291,'Database of Type'!E:F,2,FALSE)," ")</f>
        <v>Cash</v>
      </c>
      <c r="C291" s="1" t="s">
        <v>2</v>
      </c>
      <c r="D291" s="1" t="s">
        <v>2</v>
      </c>
      <c r="E291" s="1" t="s">
        <v>2</v>
      </c>
      <c r="F291" s="1" t="s">
        <v>2</v>
      </c>
      <c r="G291" s="2">
        <v>2941563.2</v>
      </c>
      <c r="H291" s="1" t="s">
        <v>2</v>
      </c>
      <c r="I291" s="1" t="s">
        <v>2</v>
      </c>
      <c r="J291" s="2">
        <v>16.29</v>
      </c>
    </row>
    <row r="295" spans="1:10" x14ac:dyDescent="0.25">
      <c r="A295" s="1" t="s">
        <v>125</v>
      </c>
      <c r="B295" s="1"/>
      <c r="C295" s="1" t="s">
        <v>2</v>
      </c>
      <c r="D295" s="1" t="s">
        <v>2</v>
      </c>
      <c r="E295" s="1" t="s">
        <v>2</v>
      </c>
      <c r="F295" s="1" t="s">
        <v>2</v>
      </c>
      <c r="G295" s="2">
        <v>18057580.969999999</v>
      </c>
      <c r="H295" s="1" t="s">
        <v>2</v>
      </c>
      <c r="I295" s="1" t="s">
        <v>2</v>
      </c>
      <c r="J295" s="2">
        <v>100</v>
      </c>
    </row>
    <row r="299" spans="1:10" x14ac:dyDescent="0.25">
      <c r="A299" s="1" t="s">
        <v>0</v>
      </c>
      <c r="B299" s="1"/>
    </row>
    <row r="300" spans="1:10" x14ac:dyDescent="0.25">
      <c r="A300" s="1" t="s">
        <v>1</v>
      </c>
      <c r="B300" s="1"/>
    </row>
    <row r="301" spans="1:10" x14ac:dyDescent="0.25">
      <c r="A301" s="1" t="s">
        <v>2</v>
      </c>
      <c r="B301" s="1"/>
    </row>
    <row r="302" spans="1:10" x14ac:dyDescent="0.25">
      <c r="A302" s="1" t="s">
        <v>2</v>
      </c>
      <c r="B302" s="1"/>
    </row>
    <row r="312" spans="1:8" x14ac:dyDescent="0.25">
      <c r="A312" s="1" t="s">
        <v>2</v>
      </c>
      <c r="B312" s="1"/>
      <c r="C312" s="1" t="s">
        <v>2</v>
      </c>
      <c r="D312" s="1" t="s">
        <v>2</v>
      </c>
      <c r="E312" s="1" t="s">
        <v>2</v>
      </c>
      <c r="F312" s="1" t="s">
        <v>126</v>
      </c>
      <c r="G312" s="1" t="s">
        <v>72</v>
      </c>
      <c r="H312" s="1" t="s">
        <v>73</v>
      </c>
    </row>
    <row r="313" spans="1:8" x14ac:dyDescent="0.25">
      <c r="A313" s="1" t="s">
        <v>127</v>
      </c>
      <c r="B313" s="1"/>
      <c r="C313" s="1" t="s">
        <v>2</v>
      </c>
      <c r="D313" s="1" t="s">
        <v>2</v>
      </c>
      <c r="E313" s="1" t="s">
        <v>72</v>
      </c>
      <c r="F313" s="1" t="s">
        <v>128</v>
      </c>
      <c r="G313" s="1" t="s">
        <v>129</v>
      </c>
      <c r="H313" s="1" t="s">
        <v>63</v>
      </c>
    </row>
    <row r="315" spans="1:8" x14ac:dyDescent="0.25">
      <c r="A315" s="1" t="s">
        <v>130</v>
      </c>
      <c r="B315" s="1"/>
      <c r="C315" s="1" t="s">
        <v>2</v>
      </c>
      <c r="D315" s="1" t="s">
        <v>2</v>
      </c>
      <c r="E315" s="1" t="s">
        <v>2</v>
      </c>
      <c r="F315" s="1" t="s">
        <v>2</v>
      </c>
      <c r="G315" s="2">
        <v>6375531.3799999999</v>
      </c>
      <c r="H315" s="2">
        <v>35.31</v>
      </c>
    </row>
    <row r="316" spans="1:8" x14ac:dyDescent="0.25">
      <c r="A316" s="1" t="s">
        <v>131</v>
      </c>
      <c r="B316" s="1"/>
      <c r="C316" s="1" t="s">
        <v>2</v>
      </c>
      <c r="D316" s="1" t="s">
        <v>2</v>
      </c>
      <c r="E316" s="3">
        <v>4717014.6399999997</v>
      </c>
      <c r="F316" s="2">
        <v>1</v>
      </c>
      <c r="G316" s="3">
        <v>4717014.6399999997</v>
      </c>
    </row>
    <row r="317" spans="1:8" x14ac:dyDescent="0.25">
      <c r="A317" s="1" t="s">
        <v>132</v>
      </c>
      <c r="B317" s="1"/>
      <c r="C317" s="1" t="s">
        <v>2</v>
      </c>
      <c r="D317" s="1" t="s">
        <v>2</v>
      </c>
      <c r="E317" s="2">
        <v>811082.64</v>
      </c>
      <c r="F317" s="3">
        <v>1.1088</v>
      </c>
      <c r="G317" s="2">
        <v>899294.42</v>
      </c>
    </row>
    <row r="318" spans="1:8" x14ac:dyDescent="0.25">
      <c r="A318" s="1" t="s">
        <v>133</v>
      </c>
      <c r="B318" s="1"/>
      <c r="C318" s="1" t="s">
        <v>2</v>
      </c>
      <c r="D318" s="1" t="s">
        <v>2</v>
      </c>
      <c r="E318" s="2">
        <v>850708.61</v>
      </c>
      <c r="F318" s="3">
        <v>0.89249999999999996</v>
      </c>
      <c r="G318" s="2">
        <v>759222.31</v>
      </c>
    </row>
    <row r="320" spans="1:8" x14ac:dyDescent="0.25">
      <c r="A320" s="1" t="s">
        <v>134</v>
      </c>
      <c r="B320" s="1"/>
      <c r="C320" s="1" t="s">
        <v>2</v>
      </c>
      <c r="D320" s="1" t="s">
        <v>2</v>
      </c>
      <c r="E320" s="1" t="s">
        <v>2</v>
      </c>
      <c r="F320" s="1" t="s">
        <v>2</v>
      </c>
      <c r="G320" s="2">
        <v>8650852.5899999999</v>
      </c>
      <c r="H320" s="2">
        <v>47.91</v>
      </c>
    </row>
    <row r="321" spans="1:8" x14ac:dyDescent="0.25">
      <c r="A321" s="1" t="s">
        <v>131</v>
      </c>
      <c r="B321" s="1"/>
      <c r="C321" s="1" t="s">
        <v>2</v>
      </c>
      <c r="D321" s="1" t="s">
        <v>2</v>
      </c>
      <c r="E321" s="2">
        <v>8318188.5999999996</v>
      </c>
      <c r="F321" s="2">
        <v>1</v>
      </c>
      <c r="G321" s="2">
        <v>8318188.5999999996</v>
      </c>
    </row>
    <row r="322" spans="1:8" x14ac:dyDescent="0.25">
      <c r="A322" s="1" t="s">
        <v>133</v>
      </c>
      <c r="B322" s="1"/>
      <c r="C322" s="1" t="s">
        <v>2</v>
      </c>
      <c r="D322" s="1" t="s">
        <v>2</v>
      </c>
      <c r="E322" s="2">
        <v>372750</v>
      </c>
      <c r="F322" s="3">
        <v>0.89249999999999996</v>
      </c>
      <c r="G322" s="2">
        <v>332663.99</v>
      </c>
    </row>
    <row r="324" spans="1:8" x14ac:dyDescent="0.25">
      <c r="A324" s="1" t="s">
        <v>135</v>
      </c>
      <c r="B324" s="1"/>
      <c r="C324" s="1" t="s">
        <v>2</v>
      </c>
      <c r="D324" s="1" t="s">
        <v>2</v>
      </c>
      <c r="E324" s="1" t="s">
        <v>2</v>
      </c>
      <c r="F324" s="1" t="s">
        <v>2</v>
      </c>
      <c r="G324" s="2">
        <v>2941563.2</v>
      </c>
      <c r="H324" s="2">
        <v>16.29</v>
      </c>
    </row>
    <row r="325" spans="1:8" x14ac:dyDescent="0.25">
      <c r="A325" s="1" t="s">
        <v>131</v>
      </c>
      <c r="B325" s="1"/>
      <c r="C325" s="1" t="s">
        <v>2</v>
      </c>
      <c r="D325" s="1" t="s">
        <v>2</v>
      </c>
      <c r="E325" s="2">
        <v>2226727.42</v>
      </c>
      <c r="F325" s="2">
        <v>1</v>
      </c>
      <c r="G325" s="2">
        <v>2226727.42</v>
      </c>
    </row>
    <row r="326" spans="1:8" x14ac:dyDescent="0.25">
      <c r="A326" s="1" t="s">
        <v>132</v>
      </c>
      <c r="B326" s="1"/>
      <c r="C326" s="1" t="s">
        <v>2</v>
      </c>
      <c r="D326" s="1" t="s">
        <v>2</v>
      </c>
      <c r="E326" s="2">
        <v>55178.15</v>
      </c>
      <c r="F326" s="3">
        <v>1.1088</v>
      </c>
      <c r="G326" s="2">
        <v>61179.22</v>
      </c>
    </row>
    <row r="327" spans="1:8" x14ac:dyDescent="0.25">
      <c r="A327" s="1" t="s">
        <v>136</v>
      </c>
      <c r="B327" s="1"/>
      <c r="C327" s="1" t="s">
        <v>2</v>
      </c>
      <c r="D327" s="1" t="s">
        <v>2</v>
      </c>
      <c r="E327" s="2">
        <v>279.66000000000003</v>
      </c>
      <c r="F327" s="3">
        <v>0.13009999999999999</v>
      </c>
      <c r="G327" s="2">
        <v>36.380000000000003</v>
      </c>
    </row>
    <row r="328" spans="1:8" x14ac:dyDescent="0.25">
      <c r="A328" s="1" t="s">
        <v>133</v>
      </c>
      <c r="B328" s="1"/>
      <c r="C328" s="1" t="s">
        <v>2</v>
      </c>
      <c r="D328" s="1" t="s">
        <v>2</v>
      </c>
      <c r="E328" s="2">
        <v>732381.41</v>
      </c>
      <c r="F328" s="3">
        <v>0.89249999999999996</v>
      </c>
      <c r="G328" s="2">
        <v>653620.18000000005</v>
      </c>
    </row>
    <row r="330" spans="1:8" x14ac:dyDescent="0.25">
      <c r="A330" s="1" t="s">
        <v>137</v>
      </c>
      <c r="B330" s="1"/>
      <c r="C330" s="1" t="s">
        <v>2</v>
      </c>
      <c r="D330" s="1" t="s">
        <v>2</v>
      </c>
      <c r="E330" s="1" t="s">
        <v>2</v>
      </c>
      <c r="F330" s="1" t="s">
        <v>2</v>
      </c>
      <c r="G330" s="2">
        <v>5872.38</v>
      </c>
      <c r="H330" s="2">
        <v>0.03</v>
      </c>
    </row>
    <row r="331" spans="1:8" x14ac:dyDescent="0.25">
      <c r="A331" s="1" t="s">
        <v>133</v>
      </c>
      <c r="B331" s="1"/>
      <c r="C331" s="1" t="s">
        <v>2</v>
      </c>
      <c r="D331" s="1" t="s">
        <v>2</v>
      </c>
      <c r="E331" s="2">
        <v>6580</v>
      </c>
      <c r="F331" s="3">
        <v>0.89249999999999996</v>
      </c>
      <c r="G331" s="2">
        <v>5872.38</v>
      </c>
    </row>
    <row r="333" spans="1:8" x14ac:dyDescent="0.25">
      <c r="A333" s="1" t="s">
        <v>138</v>
      </c>
      <c r="B333" s="1"/>
      <c r="C333" s="1" t="s">
        <v>2</v>
      </c>
      <c r="D333" s="1" t="s">
        <v>2</v>
      </c>
      <c r="E333" s="1" t="s">
        <v>2</v>
      </c>
      <c r="F333" s="1" t="s">
        <v>2</v>
      </c>
      <c r="G333" s="2">
        <v>83761.42</v>
      </c>
      <c r="H333" s="2">
        <v>0.46</v>
      </c>
    </row>
    <row r="334" spans="1:8" x14ac:dyDescent="0.25">
      <c r="A334" s="1" t="s">
        <v>131</v>
      </c>
      <c r="B334" s="1"/>
      <c r="C334" s="1" t="s">
        <v>2</v>
      </c>
      <c r="D334" s="1" t="s">
        <v>2</v>
      </c>
      <c r="E334" s="2">
        <v>83752.5</v>
      </c>
      <c r="F334" s="2">
        <v>1</v>
      </c>
      <c r="G334" s="2">
        <v>83752.5</v>
      </c>
    </row>
    <row r="335" spans="1:8" x14ac:dyDescent="0.25">
      <c r="A335" s="1" t="s">
        <v>133</v>
      </c>
      <c r="B335" s="1"/>
      <c r="C335" s="1" t="s">
        <v>2</v>
      </c>
      <c r="D335" s="1" t="s">
        <v>2</v>
      </c>
      <c r="E335" s="2">
        <v>10</v>
      </c>
      <c r="F335" s="3">
        <v>0.89200000000000002</v>
      </c>
      <c r="G335" s="2">
        <v>8.92</v>
      </c>
    </row>
    <row r="338" spans="1:8" x14ac:dyDescent="0.25">
      <c r="A338" s="1" t="s">
        <v>139</v>
      </c>
      <c r="B338" s="1"/>
      <c r="C338" s="1" t="s">
        <v>2</v>
      </c>
      <c r="D338" s="1" t="s">
        <v>2</v>
      </c>
      <c r="E338" s="1" t="s">
        <v>2</v>
      </c>
      <c r="F338" s="1" t="s">
        <v>2</v>
      </c>
      <c r="G338" s="2">
        <v>18057580.969999999</v>
      </c>
      <c r="H338" s="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W25"/>
  <sheetViews>
    <sheetView workbookViewId="0">
      <selection activeCell="F29" sqref="F29"/>
    </sheetView>
  </sheetViews>
  <sheetFormatPr defaultRowHeight="15" x14ac:dyDescent="0.25"/>
  <cols>
    <col min="1" max="1" width="19.7109375" bestFit="1" customWidth="1"/>
    <col min="2" max="2" width="18" bestFit="1" customWidth="1"/>
    <col min="3" max="3" width="16.140625" bestFit="1" customWidth="1"/>
    <col min="6" max="6" width="44.140625" bestFit="1" customWidth="1"/>
  </cols>
  <sheetData>
    <row r="3" spans="1:7" x14ac:dyDescent="0.25">
      <c r="A3" s="5" t="s">
        <v>164</v>
      </c>
      <c r="B3" t="s">
        <v>166</v>
      </c>
      <c r="C3" s="8" t="s">
        <v>182</v>
      </c>
    </row>
    <row r="4" spans="1:7" ht="14.45" x14ac:dyDescent="0.3">
      <c r="A4" s="6" t="s">
        <v>149</v>
      </c>
      <c r="B4" s="7">
        <v>1.128785800399611E-2</v>
      </c>
      <c r="C4" t="s">
        <v>173</v>
      </c>
      <c r="F4" t="str">
        <f>"security"&amp;"["&amp;"'"&amp;A4&amp;"'"&amp;"]"&amp;" = "&amp;" "&amp;"'"&amp;C4&amp;"'"</f>
        <v>security['1-5 years GILTS'] =  'LF56TRGU Index'</v>
      </c>
      <c r="G4" s="7">
        <v>1.128785800399611E-2</v>
      </c>
    </row>
    <row r="5" spans="1:7" ht="14.45" x14ac:dyDescent="0.3">
      <c r="A5" s="6" t="s">
        <v>163</v>
      </c>
      <c r="B5" s="7">
        <v>0.16487959614952807</v>
      </c>
      <c r="C5" t="s">
        <v>201</v>
      </c>
      <c r="F5" t="str">
        <f t="shared" ref="F5" si="0">"security"&amp;"["&amp;"'"&amp;A5&amp;"'"&amp;"]"&amp;" = "&amp;" "&amp;"'"&amp;C5&amp;"'"</f>
        <v>security['Cash'] =  'DBDCONIA Index'</v>
      </c>
      <c r="G5" s="7">
        <v>0.16487959614952807</v>
      </c>
    </row>
    <row r="6" spans="1:7" x14ac:dyDescent="0.25">
      <c r="A6" s="6" t="s">
        <v>150</v>
      </c>
      <c r="B6" s="7">
        <v>2.485500203449147E-2</v>
      </c>
      <c r="C6" t="s">
        <v>172</v>
      </c>
      <c r="F6" t="str">
        <f>"security"&amp;"["&amp;"'"&amp;A7&amp;"'"&amp;"]"&amp;" = "&amp;" "&amp;"'"&amp;C7&amp;"'"</f>
        <v>security['Chinese Equity'] =  'SHSZ300 Index'</v>
      </c>
      <c r="G6" s="7">
        <v>9.576431674881869E-3</v>
      </c>
    </row>
    <row r="7" spans="1:7" x14ac:dyDescent="0.25">
      <c r="A7" s="6" t="s">
        <v>157</v>
      </c>
      <c r="B7" s="7">
        <v>9.576431674881869E-3</v>
      </c>
      <c r="C7" t="s">
        <v>167</v>
      </c>
      <c r="F7" t="str">
        <f>"security"&amp;"["&amp;"'"&amp;A8&amp;"'"&amp;"]"&amp;" = "&amp;" "&amp;"'"&amp;C8&amp;"'"</f>
        <v>security['Emerging Asia Equity'] =  'NDUEEGFA Index'</v>
      </c>
      <c r="G7" s="7">
        <v>1.0241765265638953E-2</v>
      </c>
    </row>
    <row r="8" spans="1:7" x14ac:dyDescent="0.25">
      <c r="A8" s="6" t="s">
        <v>153</v>
      </c>
      <c r="B8" s="7">
        <v>1.0241765265638953E-2</v>
      </c>
      <c r="C8" t="s">
        <v>168</v>
      </c>
      <c r="F8" t="str">
        <f>"security"&amp;"["&amp;"'"&amp;A9&amp;"'"&amp;"]"&amp;" = "&amp;" "&amp;"'"&amp;C9&amp;"'"</f>
        <v>security['EU High Yield Bonds'] =  'EUNW GY Equity'</v>
      </c>
      <c r="G8" s="7">
        <v>0.39889413407300067</v>
      </c>
    </row>
    <row r="9" spans="1:7" x14ac:dyDescent="0.25">
      <c r="A9" s="6" t="s">
        <v>156</v>
      </c>
      <c r="B9" s="7">
        <v>0.39889413407300067</v>
      </c>
      <c r="C9" t="s">
        <v>155</v>
      </c>
      <c r="F9" t="str">
        <f>"security"&amp;"["&amp;"'"&amp;A10&amp;"'"&amp;"]"&amp;" = "&amp;" "&amp;"'"&amp;C10&amp;"'"</f>
        <v>security['European Banks'] =  'SX7E Index'</v>
      </c>
      <c r="G9" s="7">
        <v>4.1635197237941193E-3</v>
      </c>
    </row>
    <row r="10" spans="1:7" x14ac:dyDescent="0.25">
      <c r="A10" s="6" t="s">
        <v>144</v>
      </c>
      <c r="B10" s="7">
        <v>4.1635197237941193E-3</v>
      </c>
      <c r="C10" t="s">
        <v>151</v>
      </c>
      <c r="F10" t="str">
        <f>"security"&amp;"["&amp;"'"&amp;A11&amp;"'"&amp;"]"&amp;" = "&amp;" "&amp;"'"&amp;C11&amp;"'"</f>
        <v>security['European Corp'] =  'EUN5 GR Equity'</v>
      </c>
      <c r="G10" s="7">
        <v>9.6709908802405209E-2</v>
      </c>
    </row>
    <row r="11" spans="1:7" x14ac:dyDescent="0.25">
      <c r="A11" s="6" t="s">
        <v>146</v>
      </c>
      <c r="B11" s="7">
        <v>9.6709908802405209E-2</v>
      </c>
      <c r="C11" t="s">
        <v>181</v>
      </c>
      <c r="F11" t="str">
        <f>"security"&amp;"["&amp;"'"&amp;A12&amp;"'"&amp;"]"&amp;" = "&amp;" "&amp;"'"&amp;C12&amp;"'"</f>
        <v>security['European Equity'] =  'SXXE Index'</v>
      </c>
      <c r="G11" s="7">
        <v>8.2870386616538255E-2</v>
      </c>
    </row>
    <row r="12" spans="1:7" x14ac:dyDescent="0.25">
      <c r="A12" s="6" t="s">
        <v>147</v>
      </c>
      <c r="B12" s="7">
        <v>8.2870386616538255E-2</v>
      </c>
      <c r="C12" t="s">
        <v>152</v>
      </c>
      <c r="F12" t="str">
        <f>"security"&amp;"["&amp;"'"&amp;A13&amp;"'"&amp;"]"&amp;" = "&amp;" "&amp;"'"&amp;C13&amp;"'"</f>
        <v>security['German Equity'] =  'DAX Index'</v>
      </c>
      <c r="G12" s="7">
        <v>2.3510321929835827E-2</v>
      </c>
    </row>
    <row r="13" spans="1:7" x14ac:dyDescent="0.25">
      <c r="A13" s="6" t="s">
        <v>143</v>
      </c>
      <c r="B13" s="7">
        <v>2.3510321929835827E-2</v>
      </c>
      <c r="C13" t="s">
        <v>171</v>
      </c>
      <c r="F13" t="str">
        <f>"security"&amp;"["&amp;"'"&amp;A14&amp;"'"&amp;"]"&amp;" = "&amp;" "&amp;"'"&amp;C14&amp;"'"</f>
        <v>security['Greek Equity'] =  'FTASE Index'</v>
      </c>
      <c r="G13" s="7">
        <v>1.2559502753238399E-2</v>
      </c>
    </row>
    <row r="14" spans="1:7" x14ac:dyDescent="0.25">
      <c r="A14" s="6" t="s">
        <v>140</v>
      </c>
      <c r="B14" s="7">
        <v>1.2559502753238399E-2</v>
      </c>
      <c r="C14" t="s">
        <v>154</v>
      </c>
      <c r="F14" t="str">
        <f>"security"&amp;"["&amp;"'"&amp;A15&amp;"'"&amp;"]"&amp;" = "&amp;" "&amp;"'"&amp;C15&amp;"'"</f>
        <v>security['Greek Govies'] =  'BEGCGA Index'</v>
      </c>
      <c r="G14" s="7">
        <v>1.2003582066369927E-2</v>
      </c>
    </row>
    <row r="15" spans="1:7" x14ac:dyDescent="0.25">
      <c r="A15" s="6" t="s">
        <v>160</v>
      </c>
      <c r="B15" s="7">
        <v>1.2003582066369927E-2</v>
      </c>
      <c r="C15" t="s">
        <v>174</v>
      </c>
      <c r="F15" t="str">
        <f>"security"&amp;"["&amp;"'"&amp;A16&amp;"'"&amp;"]"&amp;" = "&amp;" "&amp;"'"&amp;C16&amp;"'"</f>
        <v>security['Italian Equity'] =  'FTSEMIB Index'</v>
      </c>
      <c r="G15" s="7">
        <v>1.0629642978194895E-2</v>
      </c>
    </row>
    <row r="16" spans="1:7" x14ac:dyDescent="0.25">
      <c r="A16" s="6" t="s">
        <v>142</v>
      </c>
      <c r="B16" s="7">
        <v>1.0629642978194895E-2</v>
      </c>
      <c r="C16" t="s">
        <v>175</v>
      </c>
      <c r="F16" t="str">
        <f>"security"&amp;"["&amp;"'"&amp;A17&amp;"'"&amp;"]"&amp;" = "&amp;" "&amp;"'"&amp;C17&amp;"'"</f>
        <v>security['MSCI Info tech'] =  'NDWUIT Index'</v>
      </c>
      <c r="G16" s="7">
        <v>2.0279502370338078E-2</v>
      </c>
    </row>
    <row r="17" spans="1:23" x14ac:dyDescent="0.25">
      <c r="A17" s="6" t="s">
        <v>145</v>
      </c>
      <c r="B17" s="7">
        <v>2.0279502370338078E-2</v>
      </c>
      <c r="C17" t="s">
        <v>176</v>
      </c>
      <c r="F17" t="str">
        <f>"security"&amp;"["&amp;"'"&amp;A18&amp;"'"&amp;"]"&amp;" = "&amp;" "&amp;"'"&amp;C18&amp;"'"</f>
        <v>security['MSCI World'] =  'MACXUIGB Index'</v>
      </c>
      <c r="G17" s="7">
        <v>3.5435880040154043E-2</v>
      </c>
    </row>
    <row r="18" spans="1:23" x14ac:dyDescent="0.25">
      <c r="A18" s="6" t="s">
        <v>148</v>
      </c>
      <c r="B18" s="7">
        <v>3.5435880040154043E-2</v>
      </c>
      <c r="C18" t="s">
        <v>177</v>
      </c>
      <c r="F18" t="str">
        <f>"security"&amp;"["&amp;"'"&amp;A19&amp;"'"&amp;"]"&amp;" = "&amp;" "&amp;"'"&amp;C19&amp;"'"</f>
        <v>security['Spanish Equity'] =  'IBEX Index'</v>
      </c>
      <c r="G18" s="7">
        <v>9.92384006540524E-3</v>
      </c>
    </row>
    <row r="19" spans="1:23" x14ac:dyDescent="0.25">
      <c r="A19" s="6" t="s">
        <v>141</v>
      </c>
      <c r="B19" s="7">
        <v>9.92384006540524E-3</v>
      </c>
      <c r="C19" t="s">
        <v>178</v>
      </c>
      <c r="F19" t="str">
        <f>"security"&amp;"["&amp;"'"&amp;A20&amp;"'"&amp;"]"&amp;" = "&amp;" "&amp;"'"&amp;C20&amp;"'"</f>
        <v>security['US Equity'] =  'SPX Index'</v>
      </c>
      <c r="G19" s="7">
        <v>3.1164741066633417E-2</v>
      </c>
    </row>
    <row r="20" spans="1:23" x14ac:dyDescent="0.25">
      <c r="A20" s="6" t="s">
        <v>159</v>
      </c>
      <c r="B20" s="7">
        <v>3.1164741066633417E-2</v>
      </c>
      <c r="C20" t="s">
        <v>179</v>
      </c>
      <c r="F20" t="str">
        <f>"security"&amp;"["&amp;"'"&amp;A21&amp;"'"&amp;"]"&amp;" = "&amp;" "&amp;"'"&amp;C21&amp;"'"</f>
        <v>security['US High Yield Bonds'] =  'IBXXHYCT Index'</v>
      </c>
      <c r="G20" s="7">
        <f>4.10143843855553%+2.49%</f>
        <v>6.5914384385555302E-2</v>
      </c>
    </row>
    <row r="21" spans="1:23" x14ac:dyDescent="0.25">
      <c r="A21" s="6" t="s">
        <v>158</v>
      </c>
      <c r="B21" s="7">
        <v>4.1014384385555346E-2</v>
      </c>
      <c r="C21" t="s">
        <v>180</v>
      </c>
    </row>
    <row r="22" spans="1:23" x14ac:dyDescent="0.25">
      <c r="A22" s="6" t="s">
        <v>165</v>
      </c>
      <c r="B22" s="7">
        <v>1</v>
      </c>
    </row>
    <row r="23" spans="1:23" x14ac:dyDescent="0.25">
      <c r="F23" s="9" t="s">
        <v>183</v>
      </c>
      <c r="G23" s="9" t="s">
        <v>184</v>
      </c>
    </row>
    <row r="24" spans="1:23" x14ac:dyDescent="0.25">
      <c r="H24" s="9" t="s">
        <v>185</v>
      </c>
      <c r="I24" s="9" t="s">
        <v>186</v>
      </c>
      <c r="J24" s="9" t="s">
        <v>187</v>
      </c>
      <c r="K24" s="9" t="s">
        <v>188</v>
      </c>
      <c r="L24" s="9" t="s">
        <v>189</v>
      </c>
      <c r="M24" s="9" t="s">
        <v>190</v>
      </c>
      <c r="N24" s="9" t="s">
        <v>191</v>
      </c>
      <c r="O24" s="9" t="s">
        <v>192</v>
      </c>
      <c r="P24" s="9" t="s">
        <v>193</v>
      </c>
      <c r="Q24" s="9" t="s">
        <v>194</v>
      </c>
      <c r="R24" s="9" t="s">
        <v>195</v>
      </c>
      <c r="S24" s="9" t="s">
        <v>196</v>
      </c>
      <c r="T24" s="9" t="s">
        <v>197</v>
      </c>
      <c r="U24" s="9" t="s">
        <v>198</v>
      </c>
      <c r="V24" s="9" t="s">
        <v>199</v>
      </c>
      <c r="W24" s="9" t="s">
        <v>200</v>
      </c>
    </row>
    <row r="25" spans="1:23" x14ac:dyDescent="0.25">
      <c r="F25" t="str">
        <f>"["&amp;F23&amp;","&amp;G23&amp;","&amp;H24&amp;","&amp;I24&amp;","&amp;J24&amp;","&amp;K24&amp;","&amp;L24&amp;","&amp;M24&amp;","&amp;N24&amp;","&amp;O24&amp;","&amp;P24&amp;","&amp;Q24&amp;","&amp;R24&amp;","&amp;S24&amp;","&amp;T24&amp;","&amp;U24&amp;","&amp;V24&amp;","&amp;W24&amp;"]"</f>
        <v>[0.0112878580039961,0.164879596149528,0.0248550020344915,0.00957643167488187,0.010241765265639,0.398894134073001,0.00416351972379412,0.0967099088024052,0.0828703866165383,0.0235103219298358,0.0125595027532384,0.0120035820663699,0.0106296429781949,0.0202795023703381,0.035435880040154,0.00992384006540524,0.0311647410666334,0.0410143843855553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E2:F74"/>
  <sheetViews>
    <sheetView workbookViewId="0">
      <selection activeCell="E38" sqref="E38:F55"/>
    </sheetView>
  </sheetViews>
  <sheetFormatPr defaultRowHeight="15" x14ac:dyDescent="0.25"/>
  <cols>
    <col min="5" max="5" width="38.28515625" bestFit="1" customWidth="1"/>
    <col min="6" max="6" width="19.7109375" bestFit="1" customWidth="1"/>
  </cols>
  <sheetData>
    <row r="2" spans="5:6" ht="14.45" x14ac:dyDescent="0.3">
      <c r="E2" t="s">
        <v>169</v>
      </c>
      <c r="F2" t="s">
        <v>170</v>
      </c>
    </row>
    <row r="3" spans="5:6" ht="14.45" hidden="1" x14ac:dyDescent="0.3">
      <c r="E3" t="s">
        <v>16</v>
      </c>
      <c r="F3" t="s">
        <v>156</v>
      </c>
    </row>
    <row r="4" spans="5:6" ht="14.45" hidden="1" x14ac:dyDescent="0.3">
      <c r="E4" t="s">
        <v>18</v>
      </c>
      <c r="F4" t="s">
        <v>156</v>
      </c>
    </row>
    <row r="5" spans="5:6" ht="14.45" hidden="1" x14ac:dyDescent="0.3">
      <c r="E5" t="s">
        <v>19</v>
      </c>
      <c r="F5" t="s">
        <v>160</v>
      </c>
    </row>
    <row r="6" spans="5:6" ht="14.45" hidden="1" x14ac:dyDescent="0.3">
      <c r="E6" t="s">
        <v>20</v>
      </c>
      <c r="F6" t="s">
        <v>156</v>
      </c>
    </row>
    <row r="7" spans="5:6" ht="14.45" hidden="1" x14ac:dyDescent="0.3">
      <c r="E7" t="s">
        <v>21</v>
      </c>
      <c r="F7" t="s">
        <v>156</v>
      </c>
    </row>
    <row r="8" spans="5:6" ht="14.45" hidden="1" x14ac:dyDescent="0.3">
      <c r="E8" t="s">
        <v>22</v>
      </c>
      <c r="F8" t="s">
        <v>156</v>
      </c>
    </row>
    <row r="9" spans="5:6" ht="14.45" hidden="1" x14ac:dyDescent="0.3">
      <c r="E9" t="s">
        <v>23</v>
      </c>
      <c r="F9" t="s">
        <v>156</v>
      </c>
    </row>
    <row r="10" spans="5:6" ht="14.45" hidden="1" x14ac:dyDescent="0.3">
      <c r="E10" t="s">
        <v>24</v>
      </c>
      <c r="F10" t="s">
        <v>156</v>
      </c>
    </row>
    <row r="11" spans="5:6" ht="14.45" hidden="1" x14ac:dyDescent="0.3">
      <c r="E11" t="s">
        <v>25</v>
      </c>
      <c r="F11" t="s">
        <v>156</v>
      </c>
    </row>
    <row r="12" spans="5:6" ht="14.45" hidden="1" x14ac:dyDescent="0.3">
      <c r="E12" t="s">
        <v>26</v>
      </c>
      <c r="F12" t="s">
        <v>156</v>
      </c>
    </row>
    <row r="13" spans="5:6" ht="14.45" hidden="1" x14ac:dyDescent="0.3">
      <c r="E13" t="s">
        <v>27</v>
      </c>
      <c r="F13" t="s">
        <v>156</v>
      </c>
    </row>
    <row r="14" spans="5:6" ht="14.45" hidden="1" x14ac:dyDescent="0.3">
      <c r="E14" t="s">
        <v>28</v>
      </c>
      <c r="F14" t="s">
        <v>156</v>
      </c>
    </row>
    <row r="15" spans="5:6" ht="14.45" hidden="1" x14ac:dyDescent="0.3">
      <c r="E15" t="s">
        <v>29</v>
      </c>
      <c r="F15" t="s">
        <v>156</v>
      </c>
    </row>
    <row r="16" spans="5:6" ht="14.45" hidden="1" x14ac:dyDescent="0.3">
      <c r="E16" t="s">
        <v>30</v>
      </c>
      <c r="F16" t="s">
        <v>156</v>
      </c>
    </row>
    <row r="17" spans="5:6" ht="14.45" hidden="1" x14ac:dyDescent="0.3">
      <c r="E17" t="s">
        <v>31</v>
      </c>
      <c r="F17" t="s">
        <v>156</v>
      </c>
    </row>
    <row r="18" spans="5:6" ht="14.45" hidden="1" x14ac:dyDescent="0.3">
      <c r="E18" t="s">
        <v>32</v>
      </c>
      <c r="F18" t="s">
        <v>156</v>
      </c>
    </row>
    <row r="19" spans="5:6" ht="14.45" hidden="1" x14ac:dyDescent="0.3">
      <c r="E19" t="s">
        <v>33</v>
      </c>
      <c r="F19" t="s">
        <v>156</v>
      </c>
    </row>
    <row r="20" spans="5:6" ht="14.45" hidden="1" x14ac:dyDescent="0.3">
      <c r="E20" t="s">
        <v>34</v>
      </c>
      <c r="F20" t="s">
        <v>156</v>
      </c>
    </row>
    <row r="21" spans="5:6" ht="14.45" hidden="1" x14ac:dyDescent="0.3">
      <c r="E21" t="s">
        <v>35</v>
      </c>
      <c r="F21" t="s">
        <v>156</v>
      </c>
    </row>
    <row r="22" spans="5:6" ht="14.45" hidden="1" x14ac:dyDescent="0.3">
      <c r="E22" t="s">
        <v>36</v>
      </c>
      <c r="F22" t="s">
        <v>156</v>
      </c>
    </row>
    <row r="23" spans="5:6" ht="14.45" hidden="1" x14ac:dyDescent="0.3">
      <c r="E23" t="s">
        <v>37</v>
      </c>
      <c r="F23" t="s">
        <v>156</v>
      </c>
    </row>
    <row r="24" spans="5:6" ht="14.45" hidden="1" x14ac:dyDescent="0.3">
      <c r="E24" t="s">
        <v>38</v>
      </c>
      <c r="F24" t="s">
        <v>156</v>
      </c>
    </row>
    <row r="25" spans="5:6" ht="14.45" hidden="1" x14ac:dyDescent="0.3">
      <c r="E25" t="s">
        <v>39</v>
      </c>
      <c r="F25" t="s">
        <v>156</v>
      </c>
    </row>
    <row r="26" spans="5:6" ht="14.45" hidden="1" x14ac:dyDescent="0.3">
      <c r="E26" t="s">
        <v>40</v>
      </c>
      <c r="F26" t="s">
        <v>156</v>
      </c>
    </row>
    <row r="27" spans="5:6" ht="14.45" hidden="1" x14ac:dyDescent="0.3">
      <c r="E27" t="s">
        <v>41</v>
      </c>
      <c r="F27" t="s">
        <v>156</v>
      </c>
    </row>
    <row r="28" spans="5:6" ht="14.45" hidden="1" x14ac:dyDescent="0.3">
      <c r="E28" t="s">
        <v>42</v>
      </c>
      <c r="F28" t="s">
        <v>158</v>
      </c>
    </row>
    <row r="29" spans="5:6" ht="14.45" hidden="1" x14ac:dyDescent="0.3">
      <c r="E29" t="s">
        <v>43</v>
      </c>
      <c r="F29" t="s">
        <v>158</v>
      </c>
    </row>
    <row r="30" spans="5:6" ht="14.45" hidden="1" x14ac:dyDescent="0.3">
      <c r="E30" t="s">
        <v>44</v>
      </c>
      <c r="F30" t="s">
        <v>156</v>
      </c>
    </row>
    <row r="31" spans="5:6" ht="14.45" hidden="1" x14ac:dyDescent="0.3">
      <c r="E31" t="s">
        <v>45</v>
      </c>
      <c r="F31" t="s">
        <v>156</v>
      </c>
    </row>
    <row r="32" spans="5:6" ht="14.45" hidden="1" x14ac:dyDescent="0.3">
      <c r="E32" t="s">
        <v>46</v>
      </c>
      <c r="F32" t="s">
        <v>156</v>
      </c>
    </row>
    <row r="33" spans="5:6" ht="14.45" hidden="1" x14ac:dyDescent="0.3">
      <c r="E33" t="s">
        <v>47</v>
      </c>
      <c r="F33" t="s">
        <v>156</v>
      </c>
    </row>
    <row r="34" spans="5:6" ht="14.45" hidden="1" x14ac:dyDescent="0.3">
      <c r="E34" t="s">
        <v>48</v>
      </c>
      <c r="F34" t="s">
        <v>156</v>
      </c>
    </row>
    <row r="35" spans="5:6" ht="14.45" hidden="1" x14ac:dyDescent="0.3">
      <c r="E35" t="s">
        <v>49</v>
      </c>
      <c r="F35" t="s">
        <v>156</v>
      </c>
    </row>
    <row r="36" spans="5:6" ht="14.45" hidden="1" x14ac:dyDescent="0.3">
      <c r="E36" t="s">
        <v>50</v>
      </c>
      <c r="F36" t="s">
        <v>156</v>
      </c>
    </row>
    <row r="37" spans="5:6" ht="14.45" hidden="1" x14ac:dyDescent="0.3">
      <c r="E37" t="s">
        <v>51</v>
      </c>
      <c r="F37" t="s">
        <v>156</v>
      </c>
    </row>
    <row r="38" spans="5:6" ht="14.45" hidden="1" x14ac:dyDescent="0.3">
      <c r="E38" t="s">
        <v>77</v>
      </c>
      <c r="F38" t="s">
        <v>147</v>
      </c>
    </row>
    <row r="39" spans="5:6" ht="14.45" hidden="1" x14ac:dyDescent="0.3">
      <c r="E39" t="s">
        <v>78</v>
      </c>
      <c r="F39" t="s">
        <v>143</v>
      </c>
    </row>
    <row r="40" spans="5:6" ht="14.45" hidden="1" x14ac:dyDescent="0.3">
      <c r="E40" t="s">
        <v>79</v>
      </c>
      <c r="F40" t="s">
        <v>147</v>
      </c>
    </row>
    <row r="41" spans="5:6" ht="14.45" hidden="1" x14ac:dyDescent="0.3">
      <c r="E41" t="s">
        <v>80</v>
      </c>
      <c r="F41" t="s">
        <v>140</v>
      </c>
    </row>
    <row r="42" spans="5:6" ht="14.45" hidden="1" x14ac:dyDescent="0.3">
      <c r="E42" t="s">
        <v>81</v>
      </c>
      <c r="F42" t="s">
        <v>144</v>
      </c>
    </row>
    <row r="43" spans="5:6" ht="14.45" hidden="1" x14ac:dyDescent="0.3">
      <c r="E43" t="s">
        <v>82</v>
      </c>
      <c r="F43" t="s">
        <v>156</v>
      </c>
    </row>
    <row r="44" spans="5:6" ht="14.45" hidden="1" x14ac:dyDescent="0.3">
      <c r="E44" t="s">
        <v>83</v>
      </c>
      <c r="F44" t="s">
        <v>157</v>
      </c>
    </row>
    <row r="45" spans="5:6" ht="14.45" hidden="1" x14ac:dyDescent="0.3">
      <c r="E45" t="s">
        <v>84</v>
      </c>
      <c r="F45" t="s">
        <v>147</v>
      </c>
    </row>
    <row r="46" spans="5:6" ht="14.45" hidden="1" x14ac:dyDescent="0.3">
      <c r="E46" t="s">
        <v>85</v>
      </c>
      <c r="F46" t="s">
        <v>141</v>
      </c>
    </row>
    <row r="47" spans="5:6" ht="14.45" hidden="1" x14ac:dyDescent="0.3">
      <c r="E47" t="s">
        <v>86</v>
      </c>
      <c r="F47" t="s">
        <v>147</v>
      </c>
    </row>
    <row r="48" spans="5:6" ht="14.45" hidden="1" x14ac:dyDescent="0.3">
      <c r="E48" t="s">
        <v>87</v>
      </c>
      <c r="F48" t="s">
        <v>147</v>
      </c>
    </row>
    <row r="49" spans="5:6" ht="14.45" hidden="1" x14ac:dyDescent="0.3">
      <c r="E49" t="s">
        <v>88</v>
      </c>
      <c r="F49" t="s">
        <v>153</v>
      </c>
    </row>
    <row r="50" spans="5:6" ht="14.45" hidden="1" x14ac:dyDescent="0.3">
      <c r="E50" t="s">
        <v>89</v>
      </c>
      <c r="F50" t="s">
        <v>146</v>
      </c>
    </row>
    <row r="51" spans="5:6" ht="14.45" hidden="1" x14ac:dyDescent="0.3">
      <c r="E51" t="s">
        <v>90</v>
      </c>
      <c r="F51" t="s">
        <v>158</v>
      </c>
    </row>
    <row r="52" spans="5:6" ht="14.45" hidden="1" x14ac:dyDescent="0.3">
      <c r="E52" t="s">
        <v>91</v>
      </c>
      <c r="F52" t="s">
        <v>149</v>
      </c>
    </row>
    <row r="53" spans="5:6" ht="14.45" hidden="1" x14ac:dyDescent="0.3">
      <c r="E53" t="s">
        <v>92</v>
      </c>
      <c r="F53" t="s">
        <v>148</v>
      </c>
    </row>
    <row r="54" spans="5:6" ht="14.45" hidden="1" x14ac:dyDescent="0.3">
      <c r="E54" t="s">
        <v>93</v>
      </c>
      <c r="F54" t="s">
        <v>159</v>
      </c>
    </row>
    <row r="55" spans="5:6" ht="14.45" x14ac:dyDescent="0.3">
      <c r="E55" t="s">
        <v>94</v>
      </c>
      <c r="F55" t="s">
        <v>150</v>
      </c>
    </row>
    <row r="56" spans="5:6" ht="14.45" hidden="1" x14ac:dyDescent="0.3">
      <c r="E56" t="s">
        <v>95</v>
      </c>
      <c r="F56" t="s">
        <v>147</v>
      </c>
    </row>
    <row r="57" spans="5:6" ht="14.45" hidden="1" x14ac:dyDescent="0.3">
      <c r="E57" t="s">
        <v>96</v>
      </c>
      <c r="F57" t="s">
        <v>147</v>
      </c>
    </row>
    <row r="58" spans="5:6" ht="14.45" hidden="1" x14ac:dyDescent="0.3">
      <c r="E58" t="s">
        <v>97</v>
      </c>
      <c r="F58" t="s">
        <v>147</v>
      </c>
    </row>
    <row r="59" spans="5:6" ht="14.45" hidden="1" x14ac:dyDescent="0.3">
      <c r="E59" t="s">
        <v>98</v>
      </c>
      <c r="F59" t="s">
        <v>147</v>
      </c>
    </row>
    <row r="60" spans="5:6" ht="14.45" hidden="1" x14ac:dyDescent="0.3">
      <c r="E60" t="s">
        <v>99</v>
      </c>
      <c r="F60" t="s">
        <v>146</v>
      </c>
    </row>
    <row r="61" spans="5:6" ht="14.45" hidden="1" x14ac:dyDescent="0.3">
      <c r="E61" t="s">
        <v>100</v>
      </c>
      <c r="F61" t="s">
        <v>145</v>
      </c>
    </row>
    <row r="62" spans="5:6" ht="14.45" hidden="1" x14ac:dyDescent="0.3">
      <c r="E62" t="s">
        <v>101</v>
      </c>
      <c r="F62" t="s">
        <v>142</v>
      </c>
    </row>
    <row r="63" spans="5:6" ht="14.45" hidden="1" x14ac:dyDescent="0.3">
      <c r="E63" t="s">
        <v>102</v>
      </c>
      <c r="F63" t="s">
        <v>147</v>
      </c>
    </row>
    <row r="64" spans="5:6" ht="14.45" hidden="1" x14ac:dyDescent="0.3">
      <c r="E64" t="s">
        <v>105</v>
      </c>
    </row>
    <row r="65" spans="5:6" ht="14.45" hidden="1" x14ac:dyDescent="0.3">
      <c r="E65" t="s">
        <v>106</v>
      </c>
    </row>
    <row r="66" spans="5:6" ht="14.45" hidden="1" x14ac:dyDescent="0.3">
      <c r="E66" t="s">
        <v>107</v>
      </c>
    </row>
    <row r="67" spans="5:6" ht="14.45" hidden="1" x14ac:dyDescent="0.3">
      <c r="E67" t="s">
        <v>109</v>
      </c>
    </row>
    <row r="68" spans="5:6" ht="14.45" hidden="1" x14ac:dyDescent="0.3">
      <c r="E68" t="s">
        <v>110</v>
      </c>
    </row>
    <row r="69" spans="5:6" ht="14.45" hidden="1" x14ac:dyDescent="0.3">
      <c r="E69" t="s">
        <v>111</v>
      </c>
    </row>
    <row r="70" spans="5:6" ht="14.45" hidden="1" x14ac:dyDescent="0.3">
      <c r="E70" t="s">
        <v>112</v>
      </c>
    </row>
    <row r="71" spans="5:6" ht="14.45" hidden="1" x14ac:dyDescent="0.3">
      <c r="E71" t="s">
        <v>113</v>
      </c>
    </row>
    <row r="72" spans="5:6" ht="14.45" hidden="1" x14ac:dyDescent="0.3">
      <c r="E72" t="s">
        <v>114</v>
      </c>
    </row>
    <row r="73" spans="5:6" ht="14.45" hidden="1" x14ac:dyDescent="0.3">
      <c r="E73" t="s">
        <v>115</v>
      </c>
    </row>
    <row r="74" spans="5:6" ht="14.45" hidden="1" x14ac:dyDescent="0.3">
      <c r="E74" t="s">
        <v>124</v>
      </c>
      <c r="F74" t="s">
        <v>163</v>
      </c>
    </row>
  </sheetData>
  <autoFilter ref="E2:F74" xr:uid="{00000000-0009-0000-0000-000002000000}">
    <filterColumn colId="1">
      <filters>
        <filter val="Chinese Bond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V283"/>
  <sheetViews>
    <sheetView tabSelected="1" topLeftCell="B1" workbookViewId="0">
      <selection activeCell="G14" sqref="G14"/>
    </sheetView>
  </sheetViews>
  <sheetFormatPr defaultRowHeight="15" x14ac:dyDescent="0.25"/>
  <cols>
    <col min="3" max="3" width="16.140625" bestFit="1" customWidth="1"/>
    <col min="5" max="5" width="10.7109375" bestFit="1" customWidth="1"/>
  </cols>
  <sheetData>
    <row r="1" spans="3:3" x14ac:dyDescent="0.25">
      <c r="C1" t="s">
        <v>173</v>
      </c>
    </row>
    <row r="2" spans="3:3" x14ac:dyDescent="0.25">
      <c r="C2" t="s">
        <v>201</v>
      </c>
    </row>
    <row r="3" spans="3:3" x14ac:dyDescent="0.25">
      <c r="C3" t="s">
        <v>204</v>
      </c>
    </row>
    <row r="4" spans="3:3" x14ac:dyDescent="0.25">
      <c r="C4" t="s">
        <v>167</v>
      </c>
    </row>
    <row r="5" spans="3:3" x14ac:dyDescent="0.25">
      <c r="C5" t="s">
        <v>168</v>
      </c>
    </row>
    <row r="6" spans="3:3" x14ac:dyDescent="0.25">
      <c r="C6" t="s">
        <v>155</v>
      </c>
    </row>
    <row r="7" spans="3:3" x14ac:dyDescent="0.25">
      <c r="C7" t="s">
        <v>151</v>
      </c>
    </row>
    <row r="8" spans="3:3" x14ac:dyDescent="0.25">
      <c r="C8" t="s">
        <v>181</v>
      </c>
    </row>
    <row r="9" spans="3:3" x14ac:dyDescent="0.25">
      <c r="C9" t="s">
        <v>152</v>
      </c>
    </row>
    <row r="10" spans="3:3" x14ac:dyDescent="0.25">
      <c r="C10" t="s">
        <v>171</v>
      </c>
    </row>
    <row r="11" spans="3:3" x14ac:dyDescent="0.25">
      <c r="C11" t="s">
        <v>154</v>
      </c>
    </row>
    <row r="12" spans="3:3" x14ac:dyDescent="0.25">
      <c r="C12" t="s">
        <v>174</v>
      </c>
    </row>
    <row r="13" spans="3:3" x14ac:dyDescent="0.25">
      <c r="C13" t="s">
        <v>175</v>
      </c>
    </row>
    <row r="14" spans="3:3" x14ac:dyDescent="0.25">
      <c r="C14" t="s">
        <v>176</v>
      </c>
    </row>
    <row r="15" spans="3:3" x14ac:dyDescent="0.25">
      <c r="C15" t="s">
        <v>177</v>
      </c>
    </row>
    <row r="16" spans="3:3" x14ac:dyDescent="0.25">
      <c r="C16" t="s">
        <v>178</v>
      </c>
    </row>
    <row r="17" spans="3:22" x14ac:dyDescent="0.25">
      <c r="C17" t="s">
        <v>179</v>
      </c>
    </row>
    <row r="18" spans="3:22" x14ac:dyDescent="0.25">
      <c r="C18" t="s">
        <v>180</v>
      </c>
    </row>
    <row r="20" spans="3:22" x14ac:dyDescent="0.25">
      <c r="E20" t="e">
        <f ca="1">_xll.BQL(C1:C18,"px_last(start=-5Y, per=W, fill=NEXT)","cols=19;rows=264")</f>
        <v>#NAME?</v>
      </c>
      <c r="F20" t="s">
        <v>173</v>
      </c>
      <c r="G20" t="s">
        <v>201</v>
      </c>
      <c r="H20" t="s">
        <v>167</v>
      </c>
      <c r="I20" t="s">
        <v>168</v>
      </c>
      <c r="J20" t="s">
        <v>155</v>
      </c>
      <c r="K20" t="s">
        <v>151</v>
      </c>
      <c r="L20" t="s">
        <v>181</v>
      </c>
      <c r="M20" t="s">
        <v>152</v>
      </c>
      <c r="N20" t="s">
        <v>171</v>
      </c>
      <c r="O20" t="s">
        <v>154</v>
      </c>
      <c r="P20" t="s">
        <v>174</v>
      </c>
      <c r="Q20" t="s">
        <v>175</v>
      </c>
      <c r="R20" t="s">
        <v>176</v>
      </c>
      <c r="S20" t="s">
        <v>177</v>
      </c>
      <c r="T20" t="s">
        <v>178</v>
      </c>
      <c r="U20" t="s">
        <v>179</v>
      </c>
      <c r="V20" t="s">
        <v>180</v>
      </c>
    </row>
    <row r="21" spans="3:22" x14ac:dyDescent="0.25">
      <c r="E21" t="s">
        <v>202</v>
      </c>
      <c r="F21" t="s">
        <v>203</v>
      </c>
      <c r="G21" t="s">
        <v>203</v>
      </c>
      <c r="H21" t="s">
        <v>203</v>
      </c>
      <c r="I21" t="s">
        <v>203</v>
      </c>
      <c r="J21" t="s">
        <v>203</v>
      </c>
      <c r="K21" t="s">
        <v>203</v>
      </c>
      <c r="L21" t="s">
        <v>203</v>
      </c>
      <c r="M21" t="s">
        <v>203</v>
      </c>
      <c r="N21" t="s">
        <v>203</v>
      </c>
      <c r="O21" t="s">
        <v>203</v>
      </c>
      <c r="P21" t="s">
        <v>203</v>
      </c>
      <c r="Q21" t="s">
        <v>203</v>
      </c>
      <c r="R21" t="s">
        <v>203</v>
      </c>
      <c r="S21" t="s">
        <v>203</v>
      </c>
      <c r="T21" t="s">
        <v>203</v>
      </c>
      <c r="U21" t="s">
        <v>203</v>
      </c>
      <c r="V21" t="s">
        <v>203</v>
      </c>
    </row>
    <row r="22" spans="3:22" x14ac:dyDescent="0.25">
      <c r="E22" s="10">
        <v>42195</v>
      </c>
      <c r="F22">
        <v>202.51</v>
      </c>
      <c r="G22">
        <v>141.1292</v>
      </c>
      <c r="H22">
        <v>4106.5600000000004</v>
      </c>
      <c r="I22">
        <v>428.69400000000002</v>
      </c>
      <c r="J22">
        <v>107.17</v>
      </c>
      <c r="K22">
        <v>153.5</v>
      </c>
      <c r="L22">
        <v>124.49</v>
      </c>
      <c r="M22">
        <v>364.31</v>
      </c>
      <c r="N22">
        <v>11315.63</v>
      </c>
      <c r="O22">
        <v>2016.9</v>
      </c>
      <c r="P22">
        <v>113.08</v>
      </c>
      <c r="Q22">
        <v>22937.4</v>
      </c>
      <c r="R22">
        <v>159.35599999999999</v>
      </c>
      <c r="S22">
        <v>1752.2750000000001</v>
      </c>
      <c r="T22">
        <v>11036.1</v>
      </c>
      <c r="U22">
        <v>2076.62</v>
      </c>
      <c r="V22">
        <v>176.0959</v>
      </c>
    </row>
    <row r="23" spans="3:22" x14ac:dyDescent="0.25">
      <c r="E23" s="10">
        <v>42202</v>
      </c>
      <c r="F23">
        <v>202.27</v>
      </c>
      <c r="G23">
        <v>141.1259</v>
      </c>
      <c r="H23">
        <v>4151.5</v>
      </c>
      <c r="I23">
        <v>433.71300000000002</v>
      </c>
      <c r="J23">
        <v>108.45</v>
      </c>
      <c r="K23">
        <v>160.12</v>
      </c>
      <c r="L23">
        <v>126.06</v>
      </c>
      <c r="M23">
        <v>378.41</v>
      </c>
      <c r="N23">
        <v>11673.42</v>
      </c>
      <c r="O23">
        <v>2016.9</v>
      </c>
      <c r="P23">
        <v>133.63</v>
      </c>
      <c r="Q23">
        <v>23765.41</v>
      </c>
      <c r="R23">
        <v>166.874</v>
      </c>
      <c r="S23">
        <v>1804.0440000000001</v>
      </c>
      <c r="T23">
        <v>11480.7</v>
      </c>
      <c r="U23">
        <v>2126.64</v>
      </c>
      <c r="V23">
        <v>176.1575</v>
      </c>
    </row>
    <row r="24" spans="3:22" x14ac:dyDescent="0.25">
      <c r="E24" s="10">
        <v>42209</v>
      </c>
      <c r="F24">
        <v>202.57</v>
      </c>
      <c r="G24">
        <v>141.12260000000001</v>
      </c>
      <c r="H24">
        <v>4176.28</v>
      </c>
      <c r="I24">
        <v>424.08499999999998</v>
      </c>
      <c r="J24">
        <v>108.07</v>
      </c>
      <c r="K24">
        <v>158.63999999999999</v>
      </c>
      <c r="L24">
        <v>126.37</v>
      </c>
      <c r="M24">
        <v>371.69</v>
      </c>
      <c r="N24">
        <v>11347.45</v>
      </c>
      <c r="O24">
        <v>2016.9</v>
      </c>
      <c r="P24">
        <v>131.87</v>
      </c>
      <c r="Q24">
        <v>23507.7</v>
      </c>
      <c r="R24">
        <v>163.21100000000001</v>
      </c>
      <c r="S24">
        <v>1763.001</v>
      </c>
      <c r="T24">
        <v>11309.3</v>
      </c>
      <c r="U24">
        <v>2079.65</v>
      </c>
      <c r="V24">
        <v>174.1489</v>
      </c>
    </row>
    <row r="25" spans="3:22" x14ac:dyDescent="0.25">
      <c r="E25" s="10">
        <v>42216</v>
      </c>
      <c r="F25">
        <v>202.93</v>
      </c>
      <c r="G25">
        <v>141.11949999999999</v>
      </c>
      <c r="H25">
        <v>3816.7</v>
      </c>
      <c r="I25">
        <v>416.93099999999998</v>
      </c>
      <c r="J25">
        <v>107.92</v>
      </c>
      <c r="K25">
        <v>157.65</v>
      </c>
      <c r="L25">
        <v>126.61</v>
      </c>
      <c r="M25">
        <v>371.32</v>
      </c>
      <c r="N25">
        <v>11308.99</v>
      </c>
      <c r="O25">
        <v>2016.9</v>
      </c>
      <c r="P25">
        <v>126.71</v>
      </c>
      <c r="Q25">
        <v>23538.03</v>
      </c>
      <c r="R25">
        <v>163.41499999999999</v>
      </c>
      <c r="S25">
        <v>1775.595</v>
      </c>
      <c r="T25">
        <v>11180.7</v>
      </c>
      <c r="U25">
        <v>2103.84</v>
      </c>
      <c r="V25">
        <v>175.25960000000001</v>
      </c>
    </row>
    <row r="26" spans="3:22" x14ac:dyDescent="0.25">
      <c r="E26" s="10">
        <v>42223</v>
      </c>
      <c r="F26">
        <v>202.92</v>
      </c>
      <c r="G26">
        <v>141.11660000000001</v>
      </c>
      <c r="H26">
        <v>3906.94</v>
      </c>
      <c r="I26">
        <v>411.71</v>
      </c>
      <c r="J26">
        <v>107.53</v>
      </c>
      <c r="K26">
        <v>156.06</v>
      </c>
      <c r="L26">
        <v>126.7</v>
      </c>
      <c r="M26">
        <v>374.54</v>
      </c>
      <c r="N26">
        <v>11490.83</v>
      </c>
      <c r="O26">
        <v>2016.9</v>
      </c>
      <c r="P26">
        <v>128.41</v>
      </c>
      <c r="Q26">
        <v>23705</v>
      </c>
      <c r="R26">
        <v>161.43299999999999</v>
      </c>
      <c r="S26">
        <v>1763.702</v>
      </c>
      <c r="T26">
        <v>11178.2</v>
      </c>
      <c r="U26">
        <v>2077.5700000000002</v>
      </c>
      <c r="V26">
        <v>173.65600000000001</v>
      </c>
    </row>
    <row r="27" spans="3:22" x14ac:dyDescent="0.25">
      <c r="E27" s="10">
        <v>42230</v>
      </c>
      <c r="F27">
        <v>203.1</v>
      </c>
      <c r="G27">
        <v>141.11320000000001</v>
      </c>
      <c r="H27">
        <v>4073.54</v>
      </c>
      <c r="I27">
        <v>401.96</v>
      </c>
      <c r="J27">
        <v>107.57</v>
      </c>
      <c r="K27">
        <v>151.44999999999999</v>
      </c>
      <c r="L27">
        <v>126.53</v>
      </c>
      <c r="M27">
        <v>361.96</v>
      </c>
      <c r="N27">
        <v>10985.14</v>
      </c>
      <c r="O27">
        <v>1992.9</v>
      </c>
      <c r="P27">
        <v>148.58000000000001</v>
      </c>
      <c r="Q27">
        <v>23248.52</v>
      </c>
      <c r="R27">
        <v>162.18299999999999</v>
      </c>
      <c r="S27">
        <v>1750.0129999999999</v>
      </c>
      <c r="T27">
        <v>10879.3</v>
      </c>
      <c r="U27">
        <v>2091.54</v>
      </c>
      <c r="V27">
        <v>172.60390000000001</v>
      </c>
    </row>
    <row r="28" spans="3:22" x14ac:dyDescent="0.25">
      <c r="E28" s="10">
        <v>42237</v>
      </c>
      <c r="F28">
        <v>203.78</v>
      </c>
      <c r="G28">
        <v>141.10980000000001</v>
      </c>
      <c r="H28">
        <v>3589.54</v>
      </c>
      <c r="I28">
        <v>377.12299999999999</v>
      </c>
      <c r="J28">
        <v>106.65</v>
      </c>
      <c r="K28">
        <v>141.96</v>
      </c>
      <c r="L28">
        <v>126.46</v>
      </c>
      <c r="M28">
        <v>337.73</v>
      </c>
      <c r="N28">
        <v>10124.52</v>
      </c>
      <c r="O28">
        <v>1869.9</v>
      </c>
      <c r="P28">
        <v>146.94</v>
      </c>
      <c r="Q28">
        <v>21746.17</v>
      </c>
      <c r="R28">
        <v>151.10499999999999</v>
      </c>
      <c r="S28">
        <v>1648.4829999999999</v>
      </c>
      <c r="T28">
        <v>10271.700000000001</v>
      </c>
      <c r="U28">
        <v>1970.89</v>
      </c>
      <c r="V28">
        <v>171.37010000000001</v>
      </c>
    </row>
    <row r="29" spans="3:22" x14ac:dyDescent="0.25">
      <c r="E29" s="10">
        <v>42244</v>
      </c>
      <c r="F29">
        <v>203.45</v>
      </c>
      <c r="G29">
        <v>141.10640000000001</v>
      </c>
      <c r="H29">
        <v>3342.29</v>
      </c>
      <c r="I29">
        <v>378.81200000000001</v>
      </c>
      <c r="J29">
        <v>104.59</v>
      </c>
      <c r="K29">
        <v>143.82</v>
      </c>
      <c r="L29">
        <v>125.57</v>
      </c>
      <c r="M29">
        <v>341.65</v>
      </c>
      <c r="N29">
        <v>10298.530000000001</v>
      </c>
      <c r="O29">
        <v>1866.7</v>
      </c>
      <c r="P29">
        <v>152.34</v>
      </c>
      <c r="Q29">
        <v>21993.74</v>
      </c>
      <c r="R29">
        <v>155.34</v>
      </c>
      <c r="S29">
        <v>1661.636</v>
      </c>
      <c r="T29">
        <v>10352.9</v>
      </c>
      <c r="U29">
        <v>1988.87</v>
      </c>
      <c r="V29">
        <v>172</v>
      </c>
    </row>
    <row r="30" spans="3:22" x14ac:dyDescent="0.25">
      <c r="E30" s="10">
        <v>42251</v>
      </c>
      <c r="F30">
        <v>204</v>
      </c>
      <c r="G30">
        <v>141.10290000000001</v>
      </c>
      <c r="H30">
        <v>3365.83</v>
      </c>
      <c r="I30">
        <v>365.61700000000002</v>
      </c>
      <c r="J30">
        <v>104.2</v>
      </c>
      <c r="K30">
        <v>137</v>
      </c>
      <c r="L30">
        <v>125.83</v>
      </c>
      <c r="M30">
        <v>331.68</v>
      </c>
      <c r="N30">
        <v>10038.040000000001</v>
      </c>
      <c r="O30">
        <v>1888</v>
      </c>
      <c r="P30">
        <v>154</v>
      </c>
      <c r="Q30">
        <v>21472.68</v>
      </c>
      <c r="R30">
        <v>150.23400000000001</v>
      </c>
      <c r="S30">
        <v>1603.7570000000001</v>
      </c>
      <c r="T30">
        <v>9821.7999999999993</v>
      </c>
      <c r="U30">
        <v>1921.22</v>
      </c>
      <c r="V30">
        <v>172.5583</v>
      </c>
    </row>
    <row r="31" spans="3:22" x14ac:dyDescent="0.25">
      <c r="E31" s="10">
        <v>42258</v>
      </c>
      <c r="F31">
        <v>204.15</v>
      </c>
      <c r="G31">
        <v>141.0993</v>
      </c>
      <c r="H31">
        <v>3347.19</v>
      </c>
      <c r="I31">
        <v>376.05900000000003</v>
      </c>
      <c r="J31">
        <v>104.37</v>
      </c>
      <c r="K31">
        <v>137.47</v>
      </c>
      <c r="L31">
        <v>125.75</v>
      </c>
      <c r="M31">
        <v>333.39</v>
      </c>
      <c r="N31">
        <v>10123.56</v>
      </c>
      <c r="O31">
        <v>1967.6</v>
      </c>
      <c r="P31">
        <v>159.55000000000001</v>
      </c>
      <c r="Q31">
        <v>21762.63</v>
      </c>
      <c r="R31">
        <v>154.51300000000001</v>
      </c>
      <c r="S31">
        <v>1629.799</v>
      </c>
      <c r="T31">
        <v>9737.9</v>
      </c>
      <c r="U31">
        <v>1961.05</v>
      </c>
      <c r="V31">
        <v>173.40029999999999</v>
      </c>
    </row>
    <row r="32" spans="3:22" x14ac:dyDescent="0.25">
      <c r="E32" s="10">
        <v>42265</v>
      </c>
      <c r="F32">
        <v>204.07</v>
      </c>
      <c r="G32">
        <v>141.09559999999999</v>
      </c>
      <c r="H32">
        <v>3251.27</v>
      </c>
      <c r="I32">
        <v>389.04599999999999</v>
      </c>
      <c r="J32">
        <v>104.24</v>
      </c>
      <c r="K32">
        <v>134.77000000000001</v>
      </c>
      <c r="L32">
        <v>125.66</v>
      </c>
      <c r="M32">
        <v>331.4</v>
      </c>
      <c r="N32">
        <v>9916.16</v>
      </c>
      <c r="O32">
        <v>2048</v>
      </c>
      <c r="P32">
        <v>164.93</v>
      </c>
      <c r="Q32">
        <v>21514.9</v>
      </c>
      <c r="R32">
        <v>154.161</v>
      </c>
      <c r="S32">
        <v>1631.1130000000001</v>
      </c>
      <c r="T32">
        <v>9847.2000000000007</v>
      </c>
      <c r="U32">
        <v>1958.03</v>
      </c>
      <c r="V32">
        <v>172.15700000000001</v>
      </c>
    </row>
    <row r="33" spans="5:22" x14ac:dyDescent="0.25">
      <c r="E33" s="10">
        <v>42272</v>
      </c>
      <c r="F33">
        <v>204.12</v>
      </c>
      <c r="G33">
        <v>141.0917</v>
      </c>
      <c r="H33">
        <v>3231.95</v>
      </c>
      <c r="I33">
        <v>370.59100000000001</v>
      </c>
      <c r="J33">
        <v>102.97</v>
      </c>
      <c r="K33">
        <v>131.84</v>
      </c>
      <c r="L33">
        <v>124.83</v>
      </c>
      <c r="M33">
        <v>326.02</v>
      </c>
      <c r="N33">
        <v>9688.5300000000007</v>
      </c>
      <c r="O33">
        <v>1971.7</v>
      </c>
      <c r="P33">
        <v>163.93</v>
      </c>
      <c r="Q33">
        <v>21339.11</v>
      </c>
      <c r="R33">
        <v>152.66200000000001</v>
      </c>
      <c r="S33">
        <v>1604.2260000000001</v>
      </c>
      <c r="T33">
        <v>9519.5</v>
      </c>
      <c r="U33">
        <v>1931.34</v>
      </c>
      <c r="V33">
        <v>169.2372</v>
      </c>
    </row>
    <row r="34" spans="5:22" x14ac:dyDescent="0.25">
      <c r="E34" s="10">
        <v>42279</v>
      </c>
      <c r="F34">
        <v>204.87</v>
      </c>
      <c r="G34">
        <v>141.08779999999999</v>
      </c>
      <c r="H34">
        <v>3202.95</v>
      </c>
      <c r="I34">
        <v>378.50700000000001</v>
      </c>
      <c r="J34">
        <v>102.2</v>
      </c>
      <c r="K34">
        <v>131.38999999999999</v>
      </c>
      <c r="L34">
        <v>124.93</v>
      </c>
      <c r="M34">
        <v>324.29000000000002</v>
      </c>
      <c r="N34">
        <v>9553.07</v>
      </c>
      <c r="O34">
        <v>1859</v>
      </c>
      <c r="P34">
        <v>166.21</v>
      </c>
      <c r="Q34">
        <v>21395.29</v>
      </c>
      <c r="R34">
        <v>153.88200000000001</v>
      </c>
      <c r="S34">
        <v>1613.056</v>
      </c>
      <c r="T34">
        <v>9603.6</v>
      </c>
      <c r="U34">
        <v>1951.36</v>
      </c>
      <c r="V34">
        <v>165.6499</v>
      </c>
    </row>
    <row r="35" spans="5:22" x14ac:dyDescent="0.25">
      <c r="E35" s="10">
        <v>42286</v>
      </c>
      <c r="F35">
        <v>204.3</v>
      </c>
      <c r="G35">
        <v>141.084</v>
      </c>
      <c r="H35">
        <v>3340.12</v>
      </c>
      <c r="I35">
        <v>400.41899999999998</v>
      </c>
      <c r="J35">
        <v>103.94</v>
      </c>
      <c r="K35">
        <v>139.38</v>
      </c>
      <c r="L35">
        <v>125.43</v>
      </c>
      <c r="M35">
        <v>340.54</v>
      </c>
      <c r="N35">
        <v>10096.6</v>
      </c>
      <c r="O35">
        <v>2008</v>
      </c>
      <c r="P35">
        <v>170.53</v>
      </c>
      <c r="Q35">
        <v>22257.89</v>
      </c>
      <c r="R35">
        <v>159.441</v>
      </c>
      <c r="S35">
        <v>1677.7460000000001</v>
      </c>
      <c r="T35">
        <v>10309.6</v>
      </c>
      <c r="U35">
        <v>2014.89</v>
      </c>
      <c r="V35">
        <v>171.44159999999999</v>
      </c>
    </row>
    <row r="36" spans="5:22" x14ac:dyDescent="0.25">
      <c r="E36" s="10">
        <v>42293</v>
      </c>
      <c r="F36">
        <v>204.85</v>
      </c>
      <c r="G36">
        <v>141.08019999999999</v>
      </c>
      <c r="H36">
        <v>3534.07</v>
      </c>
      <c r="I36">
        <v>407.69299999999998</v>
      </c>
      <c r="J36">
        <v>104.03</v>
      </c>
      <c r="K36">
        <v>139.15</v>
      </c>
      <c r="L36">
        <v>125.81</v>
      </c>
      <c r="M36">
        <v>340.82</v>
      </c>
      <c r="N36">
        <v>10104.43</v>
      </c>
      <c r="O36">
        <v>2052.5</v>
      </c>
      <c r="P36">
        <v>169.93</v>
      </c>
      <c r="Q36">
        <v>22337.66</v>
      </c>
      <c r="R36">
        <v>161.34399999999999</v>
      </c>
      <c r="S36">
        <v>1684.444</v>
      </c>
      <c r="T36">
        <v>10231.5</v>
      </c>
      <c r="U36">
        <v>2033.11</v>
      </c>
      <c r="V36">
        <v>171.50540000000001</v>
      </c>
    </row>
    <row r="37" spans="5:22" x14ac:dyDescent="0.25">
      <c r="E37" s="10">
        <v>42300</v>
      </c>
      <c r="F37">
        <v>204.62</v>
      </c>
      <c r="G37">
        <v>141.07640000000001</v>
      </c>
      <c r="H37">
        <v>3571.24</v>
      </c>
      <c r="I37">
        <v>410.93700000000001</v>
      </c>
      <c r="J37">
        <v>105.01</v>
      </c>
      <c r="K37">
        <v>141.12</v>
      </c>
      <c r="L37">
        <v>126.49</v>
      </c>
      <c r="M37">
        <v>356.28</v>
      </c>
      <c r="N37">
        <v>10794.54</v>
      </c>
      <c r="O37">
        <v>2156.9</v>
      </c>
      <c r="P37">
        <v>174.82</v>
      </c>
      <c r="Q37">
        <v>22736.86</v>
      </c>
      <c r="R37">
        <v>167.78100000000001</v>
      </c>
      <c r="S37">
        <v>1726.385</v>
      </c>
      <c r="T37">
        <v>10476.299999999999</v>
      </c>
      <c r="U37">
        <v>2075.15</v>
      </c>
      <c r="V37">
        <v>172.86869999999999</v>
      </c>
    </row>
    <row r="38" spans="5:22" x14ac:dyDescent="0.25">
      <c r="E38" s="10">
        <v>42307</v>
      </c>
      <c r="F38">
        <v>204.26</v>
      </c>
      <c r="G38">
        <v>141.07259999999999</v>
      </c>
      <c r="H38">
        <v>3534.08</v>
      </c>
      <c r="I38">
        <v>401.72</v>
      </c>
      <c r="J38">
        <v>105.38</v>
      </c>
      <c r="K38">
        <v>137.66</v>
      </c>
      <c r="L38">
        <v>126.63</v>
      </c>
      <c r="M38">
        <v>355.56</v>
      </c>
      <c r="N38">
        <v>10850.14</v>
      </c>
      <c r="O38">
        <v>2094.9</v>
      </c>
      <c r="P38">
        <v>169.81</v>
      </c>
      <c r="Q38">
        <v>22442.51</v>
      </c>
      <c r="R38">
        <v>167.256</v>
      </c>
      <c r="S38">
        <v>1720.7049999999999</v>
      </c>
      <c r="T38">
        <v>10360.700000000001</v>
      </c>
      <c r="U38">
        <v>2079.36</v>
      </c>
      <c r="V38">
        <v>172.59989999999999</v>
      </c>
    </row>
    <row r="39" spans="5:22" x14ac:dyDescent="0.25">
      <c r="E39" s="10">
        <v>42314</v>
      </c>
      <c r="F39">
        <v>203.5</v>
      </c>
      <c r="G39">
        <v>141.06899999999999</v>
      </c>
      <c r="H39">
        <v>3793.37</v>
      </c>
      <c r="I39">
        <v>405.839</v>
      </c>
      <c r="J39">
        <v>105.69</v>
      </c>
      <c r="K39">
        <v>141.01</v>
      </c>
      <c r="L39">
        <v>126.2</v>
      </c>
      <c r="M39">
        <v>360.83</v>
      </c>
      <c r="N39">
        <v>10988.03</v>
      </c>
      <c r="O39">
        <v>2013.9</v>
      </c>
      <c r="P39">
        <v>172.73</v>
      </c>
      <c r="Q39">
        <v>22529.94</v>
      </c>
      <c r="R39">
        <v>170.14400000000001</v>
      </c>
      <c r="S39">
        <v>1740.1890000000001</v>
      </c>
      <c r="T39">
        <v>10453.200000000001</v>
      </c>
      <c r="U39">
        <v>2099.1999999999998</v>
      </c>
      <c r="V39">
        <v>172.02250000000001</v>
      </c>
    </row>
    <row r="40" spans="5:22" x14ac:dyDescent="0.25">
      <c r="E40" s="10">
        <v>42321</v>
      </c>
      <c r="F40">
        <v>203.95</v>
      </c>
      <c r="G40">
        <v>141.0652</v>
      </c>
      <c r="H40">
        <v>3746.24</v>
      </c>
      <c r="I40">
        <v>390.649</v>
      </c>
      <c r="J40">
        <v>105.53</v>
      </c>
      <c r="K40">
        <v>135.44</v>
      </c>
      <c r="L40">
        <v>126.7</v>
      </c>
      <c r="M40">
        <v>350.18</v>
      </c>
      <c r="N40">
        <v>10708.4</v>
      </c>
      <c r="O40">
        <v>1933.1</v>
      </c>
      <c r="P40">
        <v>177.44</v>
      </c>
      <c r="Q40">
        <v>21842.560000000001</v>
      </c>
      <c r="R40">
        <v>163.21899999999999</v>
      </c>
      <c r="S40">
        <v>1686.5920000000001</v>
      </c>
      <c r="T40">
        <v>10111.4</v>
      </c>
      <c r="U40">
        <v>2023.04</v>
      </c>
      <c r="V40">
        <v>169.1798</v>
      </c>
    </row>
    <row r="41" spans="5:22" x14ac:dyDescent="0.25">
      <c r="E41" s="10">
        <v>42328</v>
      </c>
      <c r="F41">
        <v>204.54</v>
      </c>
      <c r="G41">
        <v>141.0616</v>
      </c>
      <c r="H41">
        <v>3774.38</v>
      </c>
      <c r="I41">
        <v>397.02800000000002</v>
      </c>
      <c r="J41">
        <v>105.86</v>
      </c>
      <c r="K41">
        <v>136.21</v>
      </c>
      <c r="L41">
        <v>127.27</v>
      </c>
      <c r="M41">
        <v>360.06</v>
      </c>
      <c r="N41">
        <v>11119.83</v>
      </c>
      <c r="O41">
        <v>1966.2</v>
      </c>
      <c r="P41">
        <v>177.57</v>
      </c>
      <c r="Q41">
        <v>22140.14</v>
      </c>
      <c r="R41">
        <v>169.81100000000001</v>
      </c>
      <c r="S41">
        <v>1738.7270000000001</v>
      </c>
      <c r="T41">
        <v>10290.299999999999</v>
      </c>
      <c r="U41">
        <v>2089.17</v>
      </c>
      <c r="V41">
        <v>168.2353</v>
      </c>
    </row>
    <row r="42" spans="5:22" x14ac:dyDescent="0.25">
      <c r="E42" s="10">
        <v>42335</v>
      </c>
      <c r="F42">
        <v>204.72</v>
      </c>
      <c r="G42">
        <v>141.05779999999999</v>
      </c>
      <c r="H42">
        <v>3556.99</v>
      </c>
      <c r="I42">
        <v>392.84199999999998</v>
      </c>
      <c r="J42">
        <v>105.55</v>
      </c>
      <c r="K42">
        <v>137.33000000000001</v>
      </c>
      <c r="L42">
        <v>127.61</v>
      </c>
      <c r="M42">
        <v>363.82</v>
      </c>
      <c r="N42">
        <v>11293.76</v>
      </c>
      <c r="O42">
        <v>1922.1</v>
      </c>
      <c r="P42">
        <v>175.58</v>
      </c>
      <c r="Q42">
        <v>22575.18</v>
      </c>
      <c r="R42">
        <v>168.77699999999999</v>
      </c>
      <c r="S42">
        <v>1738.3969999999999</v>
      </c>
      <c r="T42">
        <v>10310.700000000001</v>
      </c>
      <c r="U42">
        <v>2090.11</v>
      </c>
      <c r="V42">
        <v>168.00389999999999</v>
      </c>
    </row>
    <row r="43" spans="5:22" x14ac:dyDescent="0.25">
      <c r="E43" s="10">
        <v>42342</v>
      </c>
      <c r="F43">
        <v>204.32</v>
      </c>
      <c r="G43">
        <v>141.05420000000001</v>
      </c>
      <c r="H43">
        <v>3677.59</v>
      </c>
      <c r="I43">
        <v>388.99299999999999</v>
      </c>
      <c r="J43">
        <v>104.78</v>
      </c>
      <c r="K43">
        <v>133.6</v>
      </c>
      <c r="L43">
        <v>126.47</v>
      </c>
      <c r="M43">
        <v>350.27</v>
      </c>
      <c r="N43">
        <v>10752.1</v>
      </c>
      <c r="O43">
        <v>1789.3</v>
      </c>
      <c r="P43">
        <v>165.92</v>
      </c>
      <c r="Q43">
        <v>22021.360000000001</v>
      </c>
      <c r="R43">
        <v>171.03700000000001</v>
      </c>
      <c r="S43">
        <v>1717.42</v>
      </c>
      <c r="T43">
        <v>10078.700000000001</v>
      </c>
      <c r="U43">
        <v>2091.69</v>
      </c>
      <c r="V43">
        <v>168.04679999999999</v>
      </c>
    </row>
    <row r="44" spans="5:22" x14ac:dyDescent="0.25">
      <c r="E44" s="10">
        <v>42349</v>
      </c>
      <c r="F44">
        <v>204.86</v>
      </c>
      <c r="G44">
        <v>141.0496</v>
      </c>
      <c r="H44">
        <v>3608.06</v>
      </c>
      <c r="I44">
        <v>375.452</v>
      </c>
      <c r="J44">
        <v>103.32</v>
      </c>
      <c r="K44">
        <v>125.69</v>
      </c>
      <c r="L44">
        <v>126.77</v>
      </c>
      <c r="M44">
        <v>337.14</v>
      </c>
      <c r="N44">
        <v>10340.06</v>
      </c>
      <c r="O44">
        <v>1699.7</v>
      </c>
      <c r="P44">
        <v>162.53</v>
      </c>
      <c r="Q44">
        <v>21015.29</v>
      </c>
      <c r="R44">
        <v>164.72300000000001</v>
      </c>
      <c r="S44">
        <v>1654.393</v>
      </c>
      <c r="T44">
        <v>9630.7000000000007</v>
      </c>
      <c r="U44">
        <v>2012.37</v>
      </c>
      <c r="V44">
        <v>163.46549999999999</v>
      </c>
    </row>
    <row r="45" spans="5:22" x14ac:dyDescent="0.25">
      <c r="E45" s="10">
        <v>42356</v>
      </c>
      <c r="F45">
        <v>204.7</v>
      </c>
      <c r="G45">
        <v>141.04310000000001</v>
      </c>
      <c r="H45">
        <v>3767.91</v>
      </c>
      <c r="I45">
        <v>381.11700000000002</v>
      </c>
      <c r="J45">
        <v>103.16</v>
      </c>
      <c r="K45">
        <v>129.16999999999999</v>
      </c>
      <c r="L45">
        <v>126.64</v>
      </c>
      <c r="M45">
        <v>343.23</v>
      </c>
      <c r="N45">
        <v>10608.19</v>
      </c>
      <c r="O45">
        <v>1829.6</v>
      </c>
      <c r="P45">
        <v>168.26</v>
      </c>
      <c r="Q45">
        <v>21241.93</v>
      </c>
      <c r="R45">
        <v>162.38200000000001</v>
      </c>
      <c r="S45">
        <v>1662.604</v>
      </c>
      <c r="T45">
        <v>9717.1</v>
      </c>
      <c r="U45">
        <v>2005.55</v>
      </c>
      <c r="V45">
        <v>161.73060000000001</v>
      </c>
    </row>
    <row r="46" spans="5:22" x14ac:dyDescent="0.25">
      <c r="E46" s="10">
        <v>42363</v>
      </c>
      <c r="F46">
        <v>204.44</v>
      </c>
      <c r="G46">
        <v>141.0367</v>
      </c>
      <c r="H46">
        <v>3838.2</v>
      </c>
      <c r="I46">
        <v>388.541</v>
      </c>
      <c r="J46">
        <v>103.51</v>
      </c>
      <c r="K46">
        <v>129.59</v>
      </c>
      <c r="L46">
        <v>126.16</v>
      </c>
      <c r="M46">
        <v>346.05</v>
      </c>
      <c r="N46">
        <v>10727.64</v>
      </c>
      <c r="O46">
        <v>1816</v>
      </c>
      <c r="P46">
        <v>167.87</v>
      </c>
      <c r="Q46">
        <v>21456.36</v>
      </c>
      <c r="R46">
        <v>166.00399999999999</v>
      </c>
      <c r="S46">
        <v>1694.55</v>
      </c>
      <c r="T46">
        <v>9682.9</v>
      </c>
      <c r="U46">
        <v>2060.9899999999998</v>
      </c>
      <c r="V46">
        <v>162.87139999999999</v>
      </c>
    </row>
    <row r="47" spans="5:22" x14ac:dyDescent="0.25">
      <c r="E47" s="10">
        <v>42370</v>
      </c>
      <c r="F47">
        <v>204.18</v>
      </c>
      <c r="G47">
        <v>141.0309</v>
      </c>
      <c r="H47">
        <v>3731</v>
      </c>
      <c r="I47">
        <v>385.71300000000002</v>
      </c>
      <c r="J47">
        <v>102.71</v>
      </c>
      <c r="K47">
        <v>127.87</v>
      </c>
      <c r="L47">
        <v>126.46</v>
      </c>
      <c r="M47">
        <v>345.16</v>
      </c>
      <c r="N47">
        <v>10743.01</v>
      </c>
      <c r="O47">
        <v>1833.4</v>
      </c>
      <c r="P47">
        <v>167.75</v>
      </c>
      <c r="Q47">
        <v>21418.37</v>
      </c>
      <c r="R47">
        <v>164.98699999999999</v>
      </c>
      <c r="S47">
        <v>1688.94</v>
      </c>
      <c r="T47">
        <v>9544.2000000000007</v>
      </c>
      <c r="U47">
        <v>2043.94</v>
      </c>
      <c r="V47">
        <v>163.7636</v>
      </c>
    </row>
    <row r="48" spans="5:22" x14ac:dyDescent="0.25">
      <c r="E48" s="10">
        <v>42377</v>
      </c>
      <c r="F48">
        <v>205.37</v>
      </c>
      <c r="G48">
        <v>141.0256</v>
      </c>
      <c r="H48">
        <v>3361.56</v>
      </c>
      <c r="I48">
        <v>360.86</v>
      </c>
      <c r="J48">
        <v>102.25</v>
      </c>
      <c r="K48">
        <v>116.96</v>
      </c>
      <c r="L48">
        <v>126.36</v>
      </c>
      <c r="M48">
        <v>321.62</v>
      </c>
      <c r="N48">
        <v>9849.34</v>
      </c>
      <c r="O48">
        <v>1672.9</v>
      </c>
      <c r="P48">
        <v>161.81</v>
      </c>
      <c r="Q48">
        <v>19869.490000000002</v>
      </c>
      <c r="R48">
        <v>153.63499999999999</v>
      </c>
      <c r="S48">
        <v>1585.2940000000001</v>
      </c>
      <c r="T48">
        <v>8909.2000000000007</v>
      </c>
      <c r="U48">
        <v>1922.03</v>
      </c>
      <c r="V48">
        <v>163.66390000000001</v>
      </c>
    </row>
    <row r="49" spans="5:22" x14ac:dyDescent="0.25">
      <c r="E49" s="10">
        <v>42384</v>
      </c>
      <c r="F49">
        <v>206.13</v>
      </c>
      <c r="G49">
        <v>141.01910000000001</v>
      </c>
      <c r="H49">
        <v>3118.73</v>
      </c>
      <c r="I49">
        <v>347.03800000000001</v>
      </c>
      <c r="J49">
        <v>100.5</v>
      </c>
      <c r="K49">
        <v>111.89</v>
      </c>
      <c r="L49">
        <v>124.49</v>
      </c>
      <c r="M49">
        <v>312.20999999999998</v>
      </c>
      <c r="N49">
        <v>9545.27</v>
      </c>
      <c r="O49">
        <v>1579.8</v>
      </c>
      <c r="P49">
        <v>160.18</v>
      </c>
      <c r="Q49">
        <v>19195.939999999999</v>
      </c>
      <c r="R49">
        <v>149.99199999999999</v>
      </c>
      <c r="S49">
        <v>1543.866</v>
      </c>
      <c r="T49">
        <v>8543.6</v>
      </c>
      <c r="U49">
        <v>1880.33</v>
      </c>
      <c r="V49">
        <v>159.0016</v>
      </c>
    </row>
    <row r="50" spans="5:22" x14ac:dyDescent="0.25">
      <c r="E50" s="10">
        <v>42391</v>
      </c>
      <c r="F50">
        <v>205.8</v>
      </c>
      <c r="G50">
        <v>141.01259999999999</v>
      </c>
      <c r="H50">
        <v>3113.46</v>
      </c>
      <c r="I50">
        <v>346.97800000000001</v>
      </c>
      <c r="J50">
        <v>101.07</v>
      </c>
      <c r="K50">
        <v>109.14</v>
      </c>
      <c r="L50">
        <v>124.76</v>
      </c>
      <c r="M50">
        <v>319.52999999999997</v>
      </c>
      <c r="N50">
        <v>9764.8799999999992</v>
      </c>
      <c r="O50">
        <v>1482.8</v>
      </c>
      <c r="P50">
        <v>155.54</v>
      </c>
      <c r="Q50">
        <v>19028.419999999998</v>
      </c>
      <c r="R50">
        <v>153.34700000000001</v>
      </c>
      <c r="S50">
        <v>1561.5509999999999</v>
      </c>
      <c r="T50">
        <v>8722.9</v>
      </c>
      <c r="U50">
        <v>1906.9</v>
      </c>
      <c r="V50">
        <v>159.2688</v>
      </c>
    </row>
    <row r="51" spans="5:22" x14ac:dyDescent="0.25">
      <c r="E51" s="10">
        <v>42398</v>
      </c>
      <c r="F51">
        <v>206.69</v>
      </c>
      <c r="G51">
        <v>141.006</v>
      </c>
      <c r="H51">
        <v>2946.09</v>
      </c>
      <c r="I51">
        <v>357.512</v>
      </c>
      <c r="J51">
        <v>102</v>
      </c>
      <c r="K51">
        <v>106.36</v>
      </c>
      <c r="L51">
        <v>125.85</v>
      </c>
      <c r="M51">
        <v>322.94</v>
      </c>
      <c r="N51">
        <v>9798.11</v>
      </c>
      <c r="O51">
        <v>1534</v>
      </c>
      <c r="P51">
        <v>152.9</v>
      </c>
      <c r="Q51">
        <v>18657.29</v>
      </c>
      <c r="R51">
        <v>155.43600000000001</v>
      </c>
      <c r="S51">
        <v>1595.8140000000001</v>
      </c>
      <c r="T51">
        <v>8815.7999999999993</v>
      </c>
      <c r="U51">
        <v>1940.24</v>
      </c>
      <c r="V51">
        <v>161.59809999999999</v>
      </c>
    </row>
    <row r="52" spans="5:22" x14ac:dyDescent="0.25">
      <c r="E52" s="10">
        <v>42405</v>
      </c>
      <c r="F52">
        <v>206.79</v>
      </c>
      <c r="G52">
        <v>140.99959999999999</v>
      </c>
      <c r="H52">
        <v>2963.79</v>
      </c>
      <c r="I52">
        <v>355.57</v>
      </c>
      <c r="J52">
        <v>101.43</v>
      </c>
      <c r="K52">
        <v>100.36</v>
      </c>
      <c r="L52">
        <v>125.57</v>
      </c>
      <c r="M52">
        <v>306.5</v>
      </c>
      <c r="N52">
        <v>9286.23</v>
      </c>
      <c r="O52">
        <v>1353.4</v>
      </c>
      <c r="P52">
        <v>154.19</v>
      </c>
      <c r="Q52">
        <v>17250.259999999998</v>
      </c>
      <c r="R52">
        <v>147.54</v>
      </c>
      <c r="S52">
        <v>1542.086</v>
      </c>
      <c r="T52">
        <v>8499.5</v>
      </c>
      <c r="U52">
        <v>1880.05</v>
      </c>
      <c r="V52">
        <v>159.518</v>
      </c>
    </row>
    <row r="53" spans="5:22" x14ac:dyDescent="0.25">
      <c r="E53" s="10">
        <v>42412</v>
      </c>
      <c r="F53">
        <v>207.35</v>
      </c>
      <c r="G53">
        <v>140.9931</v>
      </c>
      <c r="H53">
        <v>3051.59</v>
      </c>
      <c r="I53">
        <v>341.47</v>
      </c>
      <c r="J53">
        <v>99.95</v>
      </c>
      <c r="K53">
        <v>94.86</v>
      </c>
      <c r="L53">
        <v>125.01</v>
      </c>
      <c r="M53">
        <v>291.85000000000002</v>
      </c>
      <c r="N53">
        <v>8967.51</v>
      </c>
      <c r="O53">
        <v>1194.0999999999999</v>
      </c>
      <c r="P53">
        <v>138.84</v>
      </c>
      <c r="Q53">
        <v>16514.87</v>
      </c>
      <c r="R53">
        <v>145.37100000000001</v>
      </c>
      <c r="S53">
        <v>1495.864</v>
      </c>
      <c r="T53">
        <v>7920.8</v>
      </c>
      <c r="U53">
        <v>1864.78</v>
      </c>
      <c r="V53">
        <v>156.02340000000001</v>
      </c>
    </row>
    <row r="54" spans="5:22" x14ac:dyDescent="0.25">
      <c r="E54" s="10">
        <v>42419</v>
      </c>
      <c r="F54">
        <v>207.54</v>
      </c>
      <c r="G54">
        <v>140.98650000000001</v>
      </c>
      <c r="H54">
        <v>3051.59</v>
      </c>
      <c r="I54">
        <v>356.01299999999998</v>
      </c>
      <c r="J54">
        <v>101.06</v>
      </c>
      <c r="K54">
        <v>96.23</v>
      </c>
      <c r="L54">
        <v>125.54</v>
      </c>
      <c r="M54">
        <v>305.63</v>
      </c>
      <c r="N54">
        <v>9388.0499999999993</v>
      </c>
      <c r="O54">
        <v>1279.5999999999999</v>
      </c>
      <c r="P54">
        <v>148.80000000000001</v>
      </c>
      <c r="Q54">
        <v>16909.560000000001</v>
      </c>
      <c r="R54">
        <v>151.86500000000001</v>
      </c>
      <c r="S54">
        <v>1554.337</v>
      </c>
      <c r="T54">
        <v>8194.2000000000007</v>
      </c>
      <c r="U54">
        <v>1917.78</v>
      </c>
      <c r="V54">
        <v>159.06720000000001</v>
      </c>
    </row>
    <row r="55" spans="5:22" x14ac:dyDescent="0.25">
      <c r="E55" s="10">
        <v>42426</v>
      </c>
      <c r="F55">
        <v>207.78</v>
      </c>
      <c r="G55">
        <v>140.97980000000001</v>
      </c>
      <c r="H55">
        <v>2948.03</v>
      </c>
      <c r="I55">
        <v>354.81400000000002</v>
      </c>
      <c r="J55">
        <v>101.64</v>
      </c>
      <c r="K55">
        <v>100.14</v>
      </c>
      <c r="L55">
        <v>126.09</v>
      </c>
      <c r="M55">
        <v>311.08999999999997</v>
      </c>
      <c r="N55">
        <v>9513.2999999999993</v>
      </c>
      <c r="O55">
        <v>1363.6</v>
      </c>
      <c r="P55">
        <v>151.05000000000001</v>
      </c>
      <c r="Q55">
        <v>17483.759999999998</v>
      </c>
      <c r="R55">
        <v>154.06899999999999</v>
      </c>
      <c r="S55">
        <v>1578.2739999999999</v>
      </c>
      <c r="T55">
        <v>8349.2000000000007</v>
      </c>
      <c r="U55">
        <v>1948.05</v>
      </c>
      <c r="V55">
        <v>162.2183</v>
      </c>
    </row>
    <row r="56" spans="5:22" x14ac:dyDescent="0.25">
      <c r="E56" s="10">
        <v>42433</v>
      </c>
      <c r="F56">
        <v>207.35</v>
      </c>
      <c r="G56">
        <v>140.97329999999999</v>
      </c>
      <c r="H56">
        <v>3093.89</v>
      </c>
      <c r="I56">
        <v>373.41399999999999</v>
      </c>
      <c r="J56">
        <v>103.08</v>
      </c>
      <c r="K56">
        <v>108.69</v>
      </c>
      <c r="L56">
        <v>126.49</v>
      </c>
      <c r="M56">
        <v>321.86</v>
      </c>
      <c r="N56">
        <v>9824.17</v>
      </c>
      <c r="O56">
        <v>1499.3</v>
      </c>
      <c r="P56">
        <v>156.47999999999999</v>
      </c>
      <c r="Q56">
        <v>18278.98</v>
      </c>
      <c r="R56">
        <v>158.76400000000001</v>
      </c>
      <c r="S56">
        <v>1630.231</v>
      </c>
      <c r="T56">
        <v>8811.6</v>
      </c>
      <c r="U56">
        <v>1999.99</v>
      </c>
      <c r="V56">
        <v>167.5789</v>
      </c>
    </row>
    <row r="57" spans="5:22" x14ac:dyDescent="0.25">
      <c r="E57" s="10">
        <v>42440</v>
      </c>
      <c r="F57">
        <v>206.59</v>
      </c>
      <c r="G57">
        <v>140.96680000000001</v>
      </c>
      <c r="H57">
        <v>3018.28</v>
      </c>
      <c r="I57">
        <v>377.00099999999998</v>
      </c>
      <c r="J57">
        <v>103.82</v>
      </c>
      <c r="K57">
        <v>115</v>
      </c>
      <c r="L57">
        <v>128.88999999999999</v>
      </c>
      <c r="M57">
        <v>325.19</v>
      </c>
      <c r="N57">
        <v>9831.1299999999992</v>
      </c>
      <c r="O57">
        <v>1546</v>
      </c>
      <c r="P57">
        <v>165.91</v>
      </c>
      <c r="Q57">
        <v>18987.75</v>
      </c>
      <c r="R57">
        <v>160.18299999999999</v>
      </c>
      <c r="S57">
        <v>1640.355</v>
      </c>
      <c r="T57">
        <v>9090.6</v>
      </c>
      <c r="U57">
        <v>2022.19</v>
      </c>
      <c r="V57">
        <v>169.1549</v>
      </c>
    </row>
    <row r="58" spans="5:22" x14ac:dyDescent="0.25">
      <c r="E58" s="10">
        <v>42447</v>
      </c>
      <c r="F58">
        <v>207.34</v>
      </c>
      <c r="G58">
        <v>140.95930000000001</v>
      </c>
      <c r="H58">
        <v>3171.96</v>
      </c>
      <c r="I58">
        <v>388.01900000000001</v>
      </c>
      <c r="J58">
        <v>102.55</v>
      </c>
      <c r="K58">
        <v>109.24</v>
      </c>
      <c r="L58">
        <v>127.76</v>
      </c>
      <c r="M58">
        <v>325.29000000000002</v>
      </c>
      <c r="N58">
        <v>9950.7999999999993</v>
      </c>
      <c r="O58">
        <v>1505.5</v>
      </c>
      <c r="P58">
        <v>168.36</v>
      </c>
      <c r="Q58">
        <v>18611.34</v>
      </c>
      <c r="R58">
        <v>163.678</v>
      </c>
      <c r="S58">
        <v>1652.913</v>
      </c>
      <c r="T58">
        <v>9051.1</v>
      </c>
      <c r="U58">
        <v>2049.58</v>
      </c>
      <c r="V58">
        <v>170.928</v>
      </c>
    </row>
    <row r="59" spans="5:22" x14ac:dyDescent="0.25">
      <c r="E59" s="10">
        <v>42454</v>
      </c>
      <c r="F59">
        <v>207.24</v>
      </c>
      <c r="G59">
        <v>140.94990000000001</v>
      </c>
      <c r="H59">
        <v>3197.82</v>
      </c>
      <c r="I59">
        <v>384.24700000000001</v>
      </c>
      <c r="J59">
        <v>102.28</v>
      </c>
      <c r="K59">
        <v>103.59</v>
      </c>
      <c r="L59">
        <v>127.85</v>
      </c>
      <c r="M59">
        <v>319.05</v>
      </c>
      <c r="N59">
        <v>9851.35</v>
      </c>
      <c r="O59">
        <v>1527.3</v>
      </c>
      <c r="P59">
        <v>165.8</v>
      </c>
      <c r="Q59">
        <v>18165.84</v>
      </c>
      <c r="R59">
        <v>163.434</v>
      </c>
      <c r="S59">
        <v>1641.625</v>
      </c>
      <c r="T59">
        <v>8789.7999999999993</v>
      </c>
      <c r="U59">
        <v>2035.94</v>
      </c>
      <c r="V59">
        <v>169.107</v>
      </c>
    </row>
    <row r="60" spans="5:22" x14ac:dyDescent="0.25">
      <c r="E60" s="10">
        <v>42461</v>
      </c>
      <c r="F60">
        <v>207.66</v>
      </c>
      <c r="G60">
        <v>140.94049999999999</v>
      </c>
      <c r="H60">
        <v>3221.89</v>
      </c>
      <c r="I60">
        <v>388.053</v>
      </c>
      <c r="J60">
        <v>102.69</v>
      </c>
      <c r="K60">
        <v>100.13</v>
      </c>
      <c r="L60">
        <v>128.37</v>
      </c>
      <c r="M60">
        <v>317.05</v>
      </c>
      <c r="N60">
        <v>9794.64</v>
      </c>
      <c r="O60">
        <v>1573.9</v>
      </c>
      <c r="P60">
        <v>168.24</v>
      </c>
      <c r="Q60">
        <v>17776.84</v>
      </c>
      <c r="R60">
        <v>167.203</v>
      </c>
      <c r="S60">
        <v>1650.624</v>
      </c>
      <c r="T60">
        <v>8602.2999999999993</v>
      </c>
      <c r="U60">
        <v>2072.7800000000002</v>
      </c>
      <c r="V60">
        <v>169.73519999999999</v>
      </c>
    </row>
    <row r="61" spans="5:22" x14ac:dyDescent="0.25">
      <c r="E61" s="10">
        <v>42468</v>
      </c>
      <c r="F61">
        <v>208.07</v>
      </c>
      <c r="G61">
        <v>140.9314</v>
      </c>
      <c r="H61">
        <v>3185.73</v>
      </c>
      <c r="I61">
        <v>384.2</v>
      </c>
      <c r="J61">
        <v>102.64</v>
      </c>
      <c r="K61">
        <v>96.29</v>
      </c>
      <c r="L61">
        <v>128.6</v>
      </c>
      <c r="M61">
        <v>313.23</v>
      </c>
      <c r="N61">
        <v>9622.26</v>
      </c>
      <c r="O61">
        <v>1531.8</v>
      </c>
      <c r="P61">
        <v>163.53</v>
      </c>
      <c r="Q61">
        <v>17504.62</v>
      </c>
      <c r="R61">
        <v>164.785</v>
      </c>
      <c r="S61">
        <v>1635.7159999999999</v>
      </c>
      <c r="T61">
        <v>8427.6</v>
      </c>
      <c r="U61">
        <v>2047.6</v>
      </c>
      <c r="V61">
        <v>170.33760000000001</v>
      </c>
    </row>
    <row r="62" spans="5:22" x14ac:dyDescent="0.25">
      <c r="E62" s="10">
        <v>42475</v>
      </c>
      <c r="F62">
        <v>207.75</v>
      </c>
      <c r="G62">
        <v>140.9221</v>
      </c>
      <c r="H62">
        <v>3272.21</v>
      </c>
      <c r="I62">
        <v>397.01400000000001</v>
      </c>
      <c r="J62">
        <v>103.54</v>
      </c>
      <c r="K62">
        <v>104.89</v>
      </c>
      <c r="L62">
        <v>128.51</v>
      </c>
      <c r="M62">
        <v>325.61</v>
      </c>
      <c r="N62">
        <v>10051.57</v>
      </c>
      <c r="O62">
        <v>1594.5</v>
      </c>
      <c r="P62">
        <v>163.84</v>
      </c>
      <c r="Q62">
        <v>18257.349999999999</v>
      </c>
      <c r="R62">
        <v>167.215</v>
      </c>
      <c r="S62">
        <v>1679.896</v>
      </c>
      <c r="T62">
        <v>8850.9</v>
      </c>
      <c r="U62">
        <v>2080.73</v>
      </c>
      <c r="V62">
        <v>172.79839999999999</v>
      </c>
    </row>
    <row r="63" spans="5:22" x14ac:dyDescent="0.25">
      <c r="E63" s="10">
        <v>42482</v>
      </c>
      <c r="F63">
        <v>207.1</v>
      </c>
      <c r="G63">
        <v>140.9128</v>
      </c>
      <c r="H63">
        <v>3174.9</v>
      </c>
      <c r="I63">
        <v>395.315</v>
      </c>
      <c r="J63">
        <v>104.37</v>
      </c>
      <c r="K63">
        <v>111.28</v>
      </c>
      <c r="L63">
        <v>128.79</v>
      </c>
      <c r="M63">
        <v>332.12</v>
      </c>
      <c r="N63">
        <v>10373.49</v>
      </c>
      <c r="O63">
        <v>1701.5</v>
      </c>
      <c r="P63">
        <v>170.93</v>
      </c>
      <c r="Q63">
        <v>18687.04</v>
      </c>
      <c r="R63">
        <v>164.48599999999999</v>
      </c>
      <c r="S63">
        <v>1696.9760000000001</v>
      </c>
      <c r="T63">
        <v>9232.7999999999993</v>
      </c>
      <c r="U63">
        <v>2091.58</v>
      </c>
      <c r="V63">
        <v>174.42240000000001</v>
      </c>
    </row>
    <row r="64" spans="5:22" x14ac:dyDescent="0.25">
      <c r="E64" s="10">
        <v>42489</v>
      </c>
      <c r="F64">
        <v>206.97</v>
      </c>
      <c r="G64">
        <v>140.9034</v>
      </c>
      <c r="H64">
        <v>3156.75</v>
      </c>
      <c r="I64">
        <v>388.14600000000002</v>
      </c>
      <c r="J64">
        <v>104.35</v>
      </c>
      <c r="K64">
        <v>107.09</v>
      </c>
      <c r="L64">
        <v>128.68</v>
      </c>
      <c r="M64">
        <v>323.7</v>
      </c>
      <c r="N64">
        <v>10038.969999999999</v>
      </c>
      <c r="O64">
        <v>1614.8</v>
      </c>
      <c r="P64">
        <v>170.72</v>
      </c>
      <c r="Q64">
        <v>18600.560000000001</v>
      </c>
      <c r="R64">
        <v>159.536</v>
      </c>
      <c r="S64">
        <v>1667.239</v>
      </c>
      <c r="T64">
        <v>9025.7000000000007</v>
      </c>
      <c r="U64">
        <v>2065.3000000000002</v>
      </c>
      <c r="V64">
        <v>175.44909999999999</v>
      </c>
    </row>
    <row r="65" spans="5:22" x14ac:dyDescent="0.25">
      <c r="E65" s="10">
        <v>42496</v>
      </c>
      <c r="F65">
        <v>207.8</v>
      </c>
      <c r="G65">
        <v>140.89429999999999</v>
      </c>
      <c r="H65">
        <v>3130.35</v>
      </c>
      <c r="I65">
        <v>376.39600000000002</v>
      </c>
      <c r="J65">
        <v>103.59</v>
      </c>
      <c r="K65">
        <v>99.83</v>
      </c>
      <c r="L65">
        <v>129.13</v>
      </c>
      <c r="M65">
        <v>315.35000000000002</v>
      </c>
      <c r="N65">
        <v>9869.9500000000007</v>
      </c>
      <c r="O65">
        <v>1684.2</v>
      </c>
      <c r="P65">
        <v>171.49</v>
      </c>
      <c r="Q65">
        <v>17842.8</v>
      </c>
      <c r="R65">
        <v>158.79499999999999</v>
      </c>
      <c r="S65">
        <v>1642.902</v>
      </c>
      <c r="T65">
        <v>8702.1</v>
      </c>
      <c r="U65">
        <v>2057.14</v>
      </c>
      <c r="V65">
        <v>173.31950000000001</v>
      </c>
    </row>
    <row r="66" spans="5:22" x14ac:dyDescent="0.25">
      <c r="E66" s="10">
        <v>42503</v>
      </c>
      <c r="F66">
        <v>208.02</v>
      </c>
      <c r="G66">
        <v>140.8852</v>
      </c>
      <c r="H66">
        <v>3074.94</v>
      </c>
      <c r="I66">
        <v>370.9</v>
      </c>
      <c r="J66">
        <v>103.43</v>
      </c>
      <c r="K66">
        <v>99.29</v>
      </c>
      <c r="L66">
        <v>128.69</v>
      </c>
      <c r="M66">
        <v>316.66000000000003</v>
      </c>
      <c r="N66">
        <v>9952.9</v>
      </c>
      <c r="O66">
        <v>1741.2</v>
      </c>
      <c r="P66">
        <v>182.13</v>
      </c>
      <c r="Q66">
        <v>17729.45</v>
      </c>
      <c r="R66">
        <v>158.602</v>
      </c>
      <c r="S66">
        <v>1643.961</v>
      </c>
      <c r="T66">
        <v>8721.5</v>
      </c>
      <c r="U66">
        <v>2046.61</v>
      </c>
      <c r="V66">
        <v>174.40350000000001</v>
      </c>
    </row>
    <row r="67" spans="5:22" x14ac:dyDescent="0.25">
      <c r="E67" s="10">
        <v>42510</v>
      </c>
      <c r="F67">
        <v>207.48</v>
      </c>
      <c r="G67">
        <v>140.8759</v>
      </c>
      <c r="H67">
        <v>3078.22</v>
      </c>
      <c r="I67">
        <v>368.34199999999998</v>
      </c>
      <c r="J67">
        <v>103.59</v>
      </c>
      <c r="K67">
        <v>102.02</v>
      </c>
      <c r="L67">
        <v>128.47</v>
      </c>
      <c r="M67">
        <v>317.62</v>
      </c>
      <c r="N67">
        <v>9916.02</v>
      </c>
      <c r="O67">
        <v>1821.8</v>
      </c>
      <c r="P67">
        <v>183.04</v>
      </c>
      <c r="Q67">
        <v>17812.349999999999</v>
      </c>
      <c r="R67">
        <v>161.06</v>
      </c>
      <c r="S67">
        <v>1651.605</v>
      </c>
      <c r="T67">
        <v>8771.2000000000007</v>
      </c>
      <c r="U67">
        <v>2052.3200000000002</v>
      </c>
      <c r="V67">
        <v>174.58</v>
      </c>
    </row>
    <row r="68" spans="5:22" x14ac:dyDescent="0.25">
      <c r="E68" s="10">
        <v>42517</v>
      </c>
      <c r="F68">
        <v>207.37</v>
      </c>
      <c r="G68">
        <v>140.86660000000001</v>
      </c>
      <c r="H68">
        <v>3062.5</v>
      </c>
      <c r="I68">
        <v>382.21100000000001</v>
      </c>
      <c r="J68">
        <v>104</v>
      </c>
      <c r="K68">
        <v>107.71</v>
      </c>
      <c r="L68">
        <v>128.97999999999999</v>
      </c>
      <c r="M68">
        <v>328.3</v>
      </c>
      <c r="N68">
        <v>10286.31</v>
      </c>
      <c r="O68">
        <v>1767.5</v>
      </c>
      <c r="P68">
        <v>186.39</v>
      </c>
      <c r="Q68">
        <v>18186.14</v>
      </c>
      <c r="R68">
        <v>166.50299999999999</v>
      </c>
      <c r="S68">
        <v>1691.2919999999999</v>
      </c>
      <c r="T68">
        <v>9107.2999999999993</v>
      </c>
      <c r="U68">
        <v>2099.06</v>
      </c>
      <c r="V68">
        <v>176.0076</v>
      </c>
    </row>
    <row r="69" spans="5:22" x14ac:dyDescent="0.25">
      <c r="E69" s="10">
        <v>42524</v>
      </c>
      <c r="F69">
        <v>208.28</v>
      </c>
      <c r="G69">
        <v>140.85730000000001</v>
      </c>
      <c r="H69">
        <v>3189.33</v>
      </c>
      <c r="I69">
        <v>385.17500000000001</v>
      </c>
      <c r="J69">
        <v>104.45</v>
      </c>
      <c r="K69">
        <v>101.14</v>
      </c>
      <c r="L69">
        <v>129.26</v>
      </c>
      <c r="M69">
        <v>321.74</v>
      </c>
      <c r="N69">
        <v>10103.26</v>
      </c>
      <c r="O69">
        <v>1790.4</v>
      </c>
      <c r="P69">
        <v>185.74</v>
      </c>
      <c r="Q69">
        <v>17495.09</v>
      </c>
      <c r="R69">
        <v>166.006</v>
      </c>
      <c r="S69">
        <v>1683.9059999999999</v>
      </c>
      <c r="T69">
        <v>8801.6</v>
      </c>
      <c r="U69">
        <v>2099.13</v>
      </c>
      <c r="V69">
        <v>176.2998</v>
      </c>
    </row>
    <row r="70" spans="5:22" x14ac:dyDescent="0.25">
      <c r="E70" s="10">
        <v>42531</v>
      </c>
      <c r="F70">
        <v>208.19</v>
      </c>
      <c r="G70">
        <v>140.84809999999999</v>
      </c>
      <c r="H70">
        <v>3163.99</v>
      </c>
      <c r="I70">
        <v>390.31900000000002</v>
      </c>
      <c r="J70">
        <v>104.36</v>
      </c>
      <c r="K70">
        <v>95.4</v>
      </c>
      <c r="L70">
        <v>129.79</v>
      </c>
      <c r="M70">
        <v>313.07</v>
      </c>
      <c r="N70">
        <v>9834.6200000000008</v>
      </c>
      <c r="O70">
        <v>1685.3</v>
      </c>
      <c r="P70">
        <v>183.72</v>
      </c>
      <c r="Q70">
        <v>17120.16</v>
      </c>
      <c r="R70">
        <v>165.15199999999999</v>
      </c>
      <c r="S70">
        <v>1674.62</v>
      </c>
      <c r="T70">
        <v>8490.5</v>
      </c>
      <c r="U70">
        <v>2096.0700000000002</v>
      </c>
      <c r="V70">
        <v>177.523</v>
      </c>
    </row>
    <row r="71" spans="5:22" x14ac:dyDescent="0.25">
      <c r="E71" s="10">
        <v>42538</v>
      </c>
      <c r="F71">
        <v>208.47</v>
      </c>
      <c r="G71">
        <v>140.8391</v>
      </c>
      <c r="H71">
        <v>3110.36</v>
      </c>
      <c r="I71">
        <v>381.65300000000002</v>
      </c>
      <c r="J71">
        <v>103.69</v>
      </c>
      <c r="K71">
        <v>93.67</v>
      </c>
      <c r="L71">
        <v>129.44999999999999</v>
      </c>
      <c r="M71">
        <v>305.58999999999997</v>
      </c>
      <c r="N71">
        <v>9631.36</v>
      </c>
      <c r="O71">
        <v>1591.8</v>
      </c>
      <c r="P71">
        <v>175.89</v>
      </c>
      <c r="Q71">
        <v>16923.29</v>
      </c>
      <c r="R71">
        <v>162.19800000000001</v>
      </c>
      <c r="S71">
        <v>1644.0450000000001</v>
      </c>
      <c r="T71">
        <v>8362</v>
      </c>
      <c r="U71">
        <v>2071.2199999999998</v>
      </c>
      <c r="V71">
        <v>176.1489</v>
      </c>
    </row>
    <row r="72" spans="5:22" x14ac:dyDescent="0.25">
      <c r="E72" s="10">
        <v>42545</v>
      </c>
      <c r="F72">
        <v>209.15</v>
      </c>
      <c r="G72">
        <v>140.8297</v>
      </c>
      <c r="H72">
        <v>3077.16</v>
      </c>
      <c r="I72">
        <v>380.23099999999999</v>
      </c>
      <c r="J72">
        <v>103.03</v>
      </c>
      <c r="K72">
        <v>84.28</v>
      </c>
      <c r="L72">
        <v>128.19</v>
      </c>
      <c r="M72">
        <v>299.47000000000003</v>
      </c>
      <c r="N72">
        <v>9557.16</v>
      </c>
      <c r="O72">
        <v>1443.74</v>
      </c>
      <c r="P72">
        <v>171.07</v>
      </c>
      <c r="Q72">
        <v>15723.81</v>
      </c>
      <c r="R72">
        <v>158.97399999999999</v>
      </c>
      <c r="S72">
        <v>1625.645</v>
      </c>
      <c r="T72">
        <v>7787.7</v>
      </c>
      <c r="U72">
        <v>2037.41</v>
      </c>
      <c r="V72">
        <v>177.0393</v>
      </c>
    </row>
    <row r="73" spans="5:22" x14ac:dyDescent="0.25">
      <c r="E73" s="10">
        <v>42552</v>
      </c>
      <c r="F73">
        <v>209.91</v>
      </c>
      <c r="G73">
        <v>140.82079999999999</v>
      </c>
      <c r="H73">
        <v>3154.2</v>
      </c>
      <c r="I73">
        <v>396.92200000000003</v>
      </c>
      <c r="J73">
        <v>104.64</v>
      </c>
      <c r="K73">
        <v>83.54</v>
      </c>
      <c r="L73">
        <v>130.63999999999999</v>
      </c>
      <c r="M73">
        <v>309.08</v>
      </c>
      <c r="N73">
        <v>9776.1200000000008</v>
      </c>
      <c r="O73">
        <v>1452.06</v>
      </c>
      <c r="P73">
        <v>181.3</v>
      </c>
      <c r="Q73">
        <v>16295.78</v>
      </c>
      <c r="R73">
        <v>162.63300000000001</v>
      </c>
      <c r="S73">
        <v>1683.624</v>
      </c>
      <c r="T73">
        <v>8268.9</v>
      </c>
      <c r="U73">
        <v>2102.9499999999998</v>
      </c>
      <c r="V73">
        <v>178.90479999999999</v>
      </c>
    </row>
    <row r="74" spans="5:22" x14ac:dyDescent="0.25">
      <c r="E74" s="10">
        <v>42559</v>
      </c>
      <c r="F74">
        <v>210.19</v>
      </c>
      <c r="G74">
        <v>140.81200000000001</v>
      </c>
      <c r="H74">
        <v>3192.28</v>
      </c>
      <c r="I74">
        <v>392.06599999999997</v>
      </c>
      <c r="J74">
        <v>104.78</v>
      </c>
      <c r="K74">
        <v>82.91</v>
      </c>
      <c r="L74">
        <v>131.43</v>
      </c>
      <c r="M74">
        <v>304.11</v>
      </c>
      <c r="N74">
        <v>9629.66</v>
      </c>
      <c r="O74">
        <v>1438.09</v>
      </c>
      <c r="P74">
        <v>179.54</v>
      </c>
      <c r="Q74">
        <v>16066.38</v>
      </c>
      <c r="R74">
        <v>164.88800000000001</v>
      </c>
      <c r="S74">
        <v>1687.951</v>
      </c>
      <c r="T74">
        <v>8185.9</v>
      </c>
      <c r="U74">
        <v>2129.9</v>
      </c>
      <c r="V74">
        <v>180.67429999999999</v>
      </c>
    </row>
    <row r="75" spans="5:22" x14ac:dyDescent="0.25">
      <c r="E75" s="10">
        <v>42566</v>
      </c>
      <c r="F75">
        <v>209.86</v>
      </c>
      <c r="G75">
        <v>140.8031</v>
      </c>
      <c r="H75">
        <v>3276.28</v>
      </c>
      <c r="I75">
        <v>410.887</v>
      </c>
      <c r="J75">
        <v>105.58</v>
      </c>
      <c r="K75">
        <v>89.86</v>
      </c>
      <c r="L75">
        <v>130.63999999999999</v>
      </c>
      <c r="M75">
        <v>316.02</v>
      </c>
      <c r="N75">
        <v>10066.9</v>
      </c>
      <c r="O75">
        <v>1518.38</v>
      </c>
      <c r="P75">
        <v>181.34</v>
      </c>
      <c r="Q75">
        <v>16748.59</v>
      </c>
      <c r="R75">
        <v>169.148</v>
      </c>
      <c r="S75">
        <v>1733.3430000000001</v>
      </c>
      <c r="T75">
        <v>8531</v>
      </c>
      <c r="U75">
        <v>2161.7399999999998</v>
      </c>
      <c r="V75">
        <v>182.88470000000001</v>
      </c>
    </row>
    <row r="76" spans="5:22" x14ac:dyDescent="0.25">
      <c r="E76" s="10">
        <v>42573</v>
      </c>
      <c r="F76">
        <v>210.19</v>
      </c>
      <c r="G76">
        <v>140.79400000000001</v>
      </c>
      <c r="H76">
        <v>3225.16</v>
      </c>
      <c r="I76">
        <v>411.87299999999999</v>
      </c>
      <c r="J76">
        <v>105.98</v>
      </c>
      <c r="K76">
        <v>90.99</v>
      </c>
      <c r="L76">
        <v>131.21</v>
      </c>
      <c r="M76">
        <v>318.45</v>
      </c>
      <c r="N76">
        <v>10147.459999999999</v>
      </c>
      <c r="O76">
        <v>1543.96</v>
      </c>
      <c r="P76">
        <v>180.19</v>
      </c>
      <c r="Q76">
        <v>16778.669999999998</v>
      </c>
      <c r="R76">
        <v>172.82900000000001</v>
      </c>
      <c r="S76">
        <v>1747.1379999999999</v>
      </c>
      <c r="T76">
        <v>8599.9</v>
      </c>
      <c r="U76">
        <v>2175.0300000000002</v>
      </c>
      <c r="V76">
        <v>183.2004</v>
      </c>
    </row>
    <row r="77" spans="5:22" x14ac:dyDescent="0.25">
      <c r="E77" s="10">
        <v>42580</v>
      </c>
      <c r="F77">
        <v>210.6</v>
      </c>
      <c r="G77">
        <v>140.78479999999999</v>
      </c>
      <c r="H77">
        <v>3203.93</v>
      </c>
      <c r="I77">
        <v>413.39800000000002</v>
      </c>
      <c r="J77">
        <v>105.97</v>
      </c>
      <c r="K77">
        <v>90.42</v>
      </c>
      <c r="L77">
        <v>131.43</v>
      </c>
      <c r="M77">
        <v>321.77999999999997</v>
      </c>
      <c r="N77">
        <v>10337.5</v>
      </c>
      <c r="O77">
        <v>1527.96</v>
      </c>
      <c r="P77">
        <v>178.85</v>
      </c>
      <c r="Q77">
        <v>16846.86</v>
      </c>
      <c r="R77">
        <v>175.63300000000001</v>
      </c>
      <c r="S77">
        <v>1744.4870000000001</v>
      </c>
      <c r="T77">
        <v>8587.2000000000007</v>
      </c>
      <c r="U77">
        <v>2173.6</v>
      </c>
      <c r="V77">
        <v>182.11109999999999</v>
      </c>
    </row>
    <row r="78" spans="5:22" x14ac:dyDescent="0.25">
      <c r="E78" s="10">
        <v>42587</v>
      </c>
      <c r="F78">
        <v>210.78</v>
      </c>
      <c r="G78">
        <v>140.77590000000001</v>
      </c>
      <c r="H78">
        <v>3205.11</v>
      </c>
      <c r="I78">
        <v>420.38499999999999</v>
      </c>
      <c r="J78">
        <v>106.45</v>
      </c>
      <c r="K78">
        <v>88.81</v>
      </c>
      <c r="L78">
        <v>131.31</v>
      </c>
      <c r="M78">
        <v>320.58</v>
      </c>
      <c r="N78">
        <v>10367.209999999999</v>
      </c>
      <c r="O78">
        <v>1497.04</v>
      </c>
      <c r="P78">
        <v>176.93</v>
      </c>
      <c r="Q78">
        <v>16626.28</v>
      </c>
      <c r="R78">
        <v>177.678</v>
      </c>
      <c r="S78">
        <v>1749.2280000000001</v>
      </c>
      <c r="T78">
        <v>8539.4</v>
      </c>
      <c r="U78">
        <v>2182.87</v>
      </c>
      <c r="V78">
        <v>183.24379999999999</v>
      </c>
    </row>
    <row r="79" spans="5:22" x14ac:dyDescent="0.25">
      <c r="E79" s="10">
        <v>42594</v>
      </c>
      <c r="F79">
        <v>210.84</v>
      </c>
      <c r="G79">
        <v>140.76660000000001</v>
      </c>
      <c r="H79">
        <v>3294.23</v>
      </c>
      <c r="I79">
        <v>431.072</v>
      </c>
      <c r="J79">
        <v>106.96</v>
      </c>
      <c r="K79">
        <v>92.28</v>
      </c>
      <c r="L79">
        <v>131.63999999999999</v>
      </c>
      <c r="M79">
        <v>328.34</v>
      </c>
      <c r="N79">
        <v>10713.43</v>
      </c>
      <c r="O79">
        <v>1534.57</v>
      </c>
      <c r="P79">
        <v>179.6</v>
      </c>
      <c r="Q79">
        <v>16997.830000000002</v>
      </c>
      <c r="R79">
        <v>178.76</v>
      </c>
      <c r="S79">
        <v>1766.6410000000001</v>
      </c>
      <c r="T79">
        <v>8716.4</v>
      </c>
      <c r="U79">
        <v>2184.0500000000002</v>
      </c>
      <c r="V79">
        <v>184.74100000000001</v>
      </c>
    </row>
    <row r="80" spans="5:22" x14ac:dyDescent="0.25">
      <c r="E80" s="10">
        <v>42601</v>
      </c>
      <c r="F80">
        <v>210.56</v>
      </c>
      <c r="G80">
        <v>140.75720000000001</v>
      </c>
      <c r="H80">
        <v>3365.02</v>
      </c>
      <c r="I80">
        <v>431.97199999999998</v>
      </c>
      <c r="J80">
        <v>106.96</v>
      </c>
      <c r="K80">
        <v>87.92</v>
      </c>
      <c r="L80">
        <v>131.46</v>
      </c>
      <c r="M80">
        <v>321.67</v>
      </c>
      <c r="N80">
        <v>10544.36</v>
      </c>
      <c r="O80">
        <v>1487.47</v>
      </c>
      <c r="P80">
        <v>180.66</v>
      </c>
      <c r="Q80">
        <v>16310.06</v>
      </c>
      <c r="R80">
        <v>179.09700000000001</v>
      </c>
      <c r="S80">
        <v>1755.6320000000001</v>
      </c>
      <c r="T80">
        <v>8450.6</v>
      </c>
      <c r="U80">
        <v>2183.87</v>
      </c>
      <c r="V80">
        <v>185.47800000000001</v>
      </c>
    </row>
    <row r="81" spans="5:22" x14ac:dyDescent="0.25">
      <c r="E81" s="10">
        <v>42608</v>
      </c>
      <c r="F81">
        <v>210.65</v>
      </c>
      <c r="G81">
        <v>140.74789999999999</v>
      </c>
      <c r="H81">
        <v>3307.09</v>
      </c>
      <c r="I81">
        <v>429.97899999999998</v>
      </c>
      <c r="J81">
        <v>107.21</v>
      </c>
      <c r="K81">
        <v>93.25</v>
      </c>
      <c r="L81">
        <v>131.83000000000001</v>
      </c>
      <c r="M81">
        <v>325.41000000000003</v>
      </c>
      <c r="N81">
        <v>10587.77</v>
      </c>
      <c r="O81">
        <v>1503.35</v>
      </c>
      <c r="P81">
        <v>180.78</v>
      </c>
      <c r="Q81">
        <v>16843.990000000002</v>
      </c>
      <c r="R81">
        <v>179.036</v>
      </c>
      <c r="S81">
        <v>1749.7270000000001</v>
      </c>
      <c r="T81">
        <v>8659.5</v>
      </c>
      <c r="U81">
        <v>2169.04</v>
      </c>
      <c r="V81">
        <v>185.77350000000001</v>
      </c>
    </row>
    <row r="82" spans="5:22" x14ac:dyDescent="0.25">
      <c r="E82" s="10">
        <v>42615</v>
      </c>
      <c r="F82">
        <v>210.49</v>
      </c>
      <c r="G82">
        <v>140.73859999999999</v>
      </c>
      <c r="H82">
        <v>3314.11</v>
      </c>
      <c r="I82">
        <v>430.96699999999998</v>
      </c>
      <c r="J82">
        <v>107.53</v>
      </c>
      <c r="K82">
        <v>98.71</v>
      </c>
      <c r="L82">
        <v>131.65</v>
      </c>
      <c r="M82">
        <v>331.68</v>
      </c>
      <c r="N82">
        <v>10683.82</v>
      </c>
      <c r="O82">
        <v>1570.18</v>
      </c>
      <c r="P82">
        <v>180.39</v>
      </c>
      <c r="Q82">
        <v>17183.900000000001</v>
      </c>
      <c r="R82">
        <v>180.291</v>
      </c>
      <c r="S82">
        <v>1767.6389999999999</v>
      </c>
      <c r="T82">
        <v>8908.9</v>
      </c>
      <c r="U82">
        <v>2179.98</v>
      </c>
      <c r="V82">
        <v>185.84</v>
      </c>
    </row>
    <row r="83" spans="5:22" x14ac:dyDescent="0.25">
      <c r="E83" s="10">
        <v>42622</v>
      </c>
      <c r="F83">
        <v>210.22</v>
      </c>
      <c r="G83">
        <v>140.72919999999999</v>
      </c>
      <c r="H83">
        <v>3318.04</v>
      </c>
      <c r="I83">
        <v>439.541</v>
      </c>
      <c r="J83">
        <v>107.06</v>
      </c>
      <c r="K83">
        <v>98.99</v>
      </c>
      <c r="L83">
        <v>131.44</v>
      </c>
      <c r="M83">
        <v>328.27</v>
      </c>
      <c r="N83">
        <v>10573.44</v>
      </c>
      <c r="O83">
        <v>1526.15</v>
      </c>
      <c r="P83">
        <v>178.65</v>
      </c>
      <c r="Q83">
        <v>17156.48</v>
      </c>
      <c r="R83">
        <v>176.4</v>
      </c>
      <c r="S83">
        <v>1742.0989999999999</v>
      </c>
      <c r="T83">
        <v>9025.5</v>
      </c>
      <c r="U83">
        <v>2127.81</v>
      </c>
      <c r="V83">
        <v>185.68950000000001</v>
      </c>
    </row>
    <row r="84" spans="5:22" x14ac:dyDescent="0.25">
      <c r="E84" s="10">
        <v>42629</v>
      </c>
      <c r="F84">
        <v>210.42</v>
      </c>
      <c r="G84">
        <v>140.71979999999999</v>
      </c>
      <c r="H84">
        <v>3238.73</v>
      </c>
      <c r="I84">
        <v>428.37299999999999</v>
      </c>
      <c r="J84">
        <v>104.4</v>
      </c>
      <c r="K84">
        <v>91.83</v>
      </c>
      <c r="L84">
        <v>130.91</v>
      </c>
      <c r="M84">
        <v>318.22000000000003</v>
      </c>
      <c r="N84">
        <v>10276.17</v>
      </c>
      <c r="O84">
        <v>1487.46</v>
      </c>
      <c r="P84">
        <v>174.41</v>
      </c>
      <c r="Q84">
        <v>16192.16</v>
      </c>
      <c r="R84">
        <v>180.50200000000001</v>
      </c>
      <c r="S84">
        <v>1730.807</v>
      </c>
      <c r="T84">
        <v>8633.4</v>
      </c>
      <c r="U84">
        <v>2139.16</v>
      </c>
      <c r="V84">
        <v>184.4366</v>
      </c>
    </row>
    <row r="85" spans="5:22" x14ac:dyDescent="0.25">
      <c r="E85" s="10">
        <v>42636</v>
      </c>
      <c r="F85">
        <v>210.73</v>
      </c>
      <c r="G85">
        <v>140.71039999999999</v>
      </c>
      <c r="H85">
        <v>3275.67</v>
      </c>
      <c r="I85">
        <v>442.89400000000001</v>
      </c>
      <c r="J85">
        <v>104.97</v>
      </c>
      <c r="K85">
        <v>93.93</v>
      </c>
      <c r="L85">
        <v>131.31</v>
      </c>
      <c r="M85">
        <v>327.95</v>
      </c>
      <c r="N85">
        <v>10626.97</v>
      </c>
      <c r="O85">
        <v>1534.31</v>
      </c>
      <c r="P85">
        <v>176.82</v>
      </c>
      <c r="Q85">
        <v>16452.84</v>
      </c>
      <c r="R85">
        <v>182.09399999999999</v>
      </c>
      <c r="S85">
        <v>1763.472</v>
      </c>
      <c r="T85">
        <v>8823.6</v>
      </c>
      <c r="U85">
        <v>2164.69</v>
      </c>
      <c r="V85">
        <v>186.34460000000001</v>
      </c>
    </row>
    <row r="86" spans="5:22" x14ac:dyDescent="0.25">
      <c r="E86" s="10">
        <v>42643</v>
      </c>
      <c r="F86">
        <v>210.62</v>
      </c>
      <c r="G86">
        <v>140.70099999999999</v>
      </c>
      <c r="H86">
        <v>3253.28</v>
      </c>
      <c r="I86">
        <v>435.77100000000002</v>
      </c>
      <c r="J86">
        <v>104.75</v>
      </c>
      <c r="K86">
        <v>92.54</v>
      </c>
      <c r="L86">
        <v>131.33000000000001</v>
      </c>
      <c r="M86">
        <v>325.31</v>
      </c>
      <c r="N86">
        <v>10511.02</v>
      </c>
      <c r="O86">
        <v>1500.87</v>
      </c>
      <c r="P86">
        <v>178.05</v>
      </c>
      <c r="Q86">
        <v>16401</v>
      </c>
      <c r="R86">
        <v>183.501</v>
      </c>
      <c r="S86">
        <v>1757.3620000000001</v>
      </c>
      <c r="T86">
        <v>8779.4</v>
      </c>
      <c r="U86">
        <v>2168.27</v>
      </c>
      <c r="V86">
        <v>187.04249999999999</v>
      </c>
    </row>
    <row r="87" spans="5:22" x14ac:dyDescent="0.25">
      <c r="E87" s="10">
        <v>42650</v>
      </c>
      <c r="F87">
        <v>210.04</v>
      </c>
      <c r="G87">
        <v>140.6918</v>
      </c>
      <c r="H87">
        <v>3305.85</v>
      </c>
      <c r="I87">
        <v>440.952</v>
      </c>
      <c r="J87">
        <v>104.92</v>
      </c>
      <c r="K87">
        <v>95.51</v>
      </c>
      <c r="L87">
        <v>131.08000000000001</v>
      </c>
      <c r="M87">
        <v>323.37</v>
      </c>
      <c r="N87">
        <v>10490.86</v>
      </c>
      <c r="O87">
        <v>1523.55</v>
      </c>
      <c r="P87">
        <v>177.53</v>
      </c>
      <c r="Q87">
        <v>16405.27</v>
      </c>
      <c r="R87">
        <v>183.21100000000001</v>
      </c>
      <c r="S87">
        <v>1758.6220000000001</v>
      </c>
      <c r="T87">
        <v>8624.2999999999993</v>
      </c>
      <c r="U87">
        <v>2153.7399999999998</v>
      </c>
      <c r="V87">
        <v>188.00550000000001</v>
      </c>
    </row>
    <row r="88" spans="5:22" x14ac:dyDescent="0.25">
      <c r="E88" s="10">
        <v>42657</v>
      </c>
      <c r="F88">
        <v>209.47</v>
      </c>
      <c r="G88">
        <v>140.6823</v>
      </c>
      <c r="H88">
        <v>3305.85</v>
      </c>
      <c r="I88">
        <v>430.45</v>
      </c>
      <c r="J88">
        <v>105.32</v>
      </c>
      <c r="K88">
        <v>95.87</v>
      </c>
      <c r="L88">
        <v>130.87</v>
      </c>
      <c r="M88">
        <v>326.02</v>
      </c>
      <c r="N88">
        <v>10580.38</v>
      </c>
      <c r="O88">
        <v>1562.04</v>
      </c>
      <c r="P88">
        <v>176.18</v>
      </c>
      <c r="Q88">
        <v>16591.37</v>
      </c>
      <c r="R88">
        <v>181.232</v>
      </c>
      <c r="S88">
        <v>1747.4949999999999</v>
      </c>
      <c r="T88">
        <v>8767.9</v>
      </c>
      <c r="U88">
        <v>2132.98</v>
      </c>
      <c r="V88">
        <v>188.01689999999999</v>
      </c>
    </row>
    <row r="89" spans="5:22" x14ac:dyDescent="0.25">
      <c r="E89" s="10">
        <v>42664</v>
      </c>
      <c r="F89">
        <v>209.42</v>
      </c>
      <c r="G89">
        <v>140.67269999999999</v>
      </c>
      <c r="H89">
        <v>3327.74</v>
      </c>
      <c r="I89">
        <v>435.12099999999998</v>
      </c>
      <c r="J89">
        <v>105.71</v>
      </c>
      <c r="K89">
        <v>101.83</v>
      </c>
      <c r="L89">
        <v>131.35</v>
      </c>
      <c r="M89">
        <v>331.17</v>
      </c>
      <c r="N89">
        <v>10710.73</v>
      </c>
      <c r="O89">
        <v>1577.75</v>
      </c>
      <c r="P89">
        <v>175.94</v>
      </c>
      <c r="Q89">
        <v>17166.759999999998</v>
      </c>
      <c r="R89">
        <v>182.67599999999999</v>
      </c>
      <c r="S89">
        <v>1763.002</v>
      </c>
      <c r="T89">
        <v>9100.4</v>
      </c>
      <c r="U89">
        <v>2141.16</v>
      </c>
      <c r="V89">
        <v>189.11879999999999</v>
      </c>
    </row>
    <row r="90" spans="5:22" x14ac:dyDescent="0.25">
      <c r="E90" s="10">
        <v>42671</v>
      </c>
      <c r="F90">
        <v>208.81</v>
      </c>
      <c r="G90">
        <v>140.66309999999999</v>
      </c>
      <c r="H90">
        <v>3340.13</v>
      </c>
      <c r="I90">
        <v>430.08699999999999</v>
      </c>
      <c r="J90">
        <v>105.34</v>
      </c>
      <c r="K90">
        <v>105.8</v>
      </c>
      <c r="L90">
        <v>130.4</v>
      </c>
      <c r="M90">
        <v>331.01</v>
      </c>
      <c r="N90">
        <v>10696.19</v>
      </c>
      <c r="O90">
        <v>1560.9</v>
      </c>
      <c r="P90">
        <v>176.74</v>
      </c>
      <c r="Q90">
        <v>17324.23</v>
      </c>
      <c r="R90">
        <v>182.22200000000001</v>
      </c>
      <c r="S90">
        <v>1752.575</v>
      </c>
      <c r="T90">
        <v>9201.2999999999993</v>
      </c>
      <c r="U90">
        <v>2126.41</v>
      </c>
      <c r="V90">
        <v>187.71250000000001</v>
      </c>
    </row>
    <row r="91" spans="5:22" x14ac:dyDescent="0.25">
      <c r="E91" s="10">
        <v>42678</v>
      </c>
      <c r="F91">
        <v>209.57</v>
      </c>
      <c r="G91">
        <v>140.65369999999999</v>
      </c>
      <c r="H91">
        <v>3354.17</v>
      </c>
      <c r="I91">
        <v>421.625</v>
      </c>
      <c r="J91">
        <v>105.04</v>
      </c>
      <c r="K91">
        <v>100.5</v>
      </c>
      <c r="L91">
        <v>130.43</v>
      </c>
      <c r="M91">
        <v>317.93</v>
      </c>
      <c r="N91">
        <v>10259.129999999999</v>
      </c>
      <c r="O91">
        <v>1510.38</v>
      </c>
      <c r="P91">
        <v>185.34</v>
      </c>
      <c r="Q91">
        <v>16318.6</v>
      </c>
      <c r="R91">
        <v>177.584</v>
      </c>
      <c r="S91">
        <v>1704.6479999999999</v>
      </c>
      <c r="T91">
        <v>8791.6</v>
      </c>
      <c r="U91">
        <v>2085.1799999999998</v>
      </c>
      <c r="V91">
        <v>185.34639999999999</v>
      </c>
    </row>
    <row r="92" spans="5:22" x14ac:dyDescent="0.25">
      <c r="E92" s="10">
        <v>42685</v>
      </c>
      <c r="F92">
        <v>208.81</v>
      </c>
      <c r="G92">
        <v>140.64420000000001</v>
      </c>
      <c r="H92">
        <v>3417.22</v>
      </c>
      <c r="I92">
        <v>411.87799999999999</v>
      </c>
      <c r="J92">
        <v>104.48</v>
      </c>
      <c r="K92">
        <v>106.74</v>
      </c>
      <c r="L92">
        <v>129.03</v>
      </c>
      <c r="M92">
        <v>324.14</v>
      </c>
      <c r="N92">
        <v>10667.95</v>
      </c>
      <c r="O92">
        <v>1536.4</v>
      </c>
      <c r="P92">
        <v>191.06</v>
      </c>
      <c r="Q92">
        <v>16812.37</v>
      </c>
      <c r="R92">
        <v>179.42699999999999</v>
      </c>
      <c r="S92">
        <v>1748.1379999999999</v>
      </c>
      <c r="T92">
        <v>8639.2000000000007</v>
      </c>
      <c r="U92">
        <v>2164.4499999999998</v>
      </c>
      <c r="V92">
        <v>185.22929999999999</v>
      </c>
    </row>
    <row r="93" spans="5:22" x14ac:dyDescent="0.25">
      <c r="E93" s="10">
        <v>42692</v>
      </c>
      <c r="F93">
        <v>208.67</v>
      </c>
      <c r="G93">
        <v>140.63460000000001</v>
      </c>
      <c r="H93">
        <v>3417.46</v>
      </c>
      <c r="I93">
        <v>406.28699999999998</v>
      </c>
      <c r="J93">
        <v>104.25</v>
      </c>
      <c r="K93">
        <v>104.78</v>
      </c>
      <c r="L93">
        <v>128.41999999999999</v>
      </c>
      <c r="M93">
        <v>323.95999999999998</v>
      </c>
      <c r="N93">
        <v>10664.56</v>
      </c>
      <c r="O93">
        <v>1645.6</v>
      </c>
      <c r="P93">
        <v>194.61</v>
      </c>
      <c r="Q93">
        <v>16265.9</v>
      </c>
      <c r="R93">
        <v>181.41300000000001</v>
      </c>
      <c r="S93">
        <v>1768.854</v>
      </c>
      <c r="T93">
        <v>8622.9</v>
      </c>
      <c r="U93">
        <v>2181.9</v>
      </c>
      <c r="V93">
        <v>184.63229999999999</v>
      </c>
    </row>
    <row r="94" spans="5:22" x14ac:dyDescent="0.25">
      <c r="E94" s="10">
        <v>42699</v>
      </c>
      <c r="F94">
        <v>209.24</v>
      </c>
      <c r="G94">
        <v>140.6251</v>
      </c>
      <c r="H94">
        <v>3521.3</v>
      </c>
      <c r="I94">
        <v>411.80399999999997</v>
      </c>
      <c r="J94">
        <v>104.77</v>
      </c>
      <c r="K94">
        <v>104.19</v>
      </c>
      <c r="L94">
        <v>129.12</v>
      </c>
      <c r="M94">
        <v>326.86</v>
      </c>
      <c r="N94">
        <v>10699.27</v>
      </c>
      <c r="O94">
        <v>1683.02</v>
      </c>
      <c r="P94">
        <v>195.97</v>
      </c>
      <c r="Q94">
        <v>16515.11</v>
      </c>
      <c r="R94">
        <v>183.25800000000001</v>
      </c>
      <c r="S94">
        <v>1793.751</v>
      </c>
      <c r="T94">
        <v>8674.4</v>
      </c>
      <c r="U94">
        <v>2213.35</v>
      </c>
      <c r="V94">
        <v>185.7671</v>
      </c>
    </row>
    <row r="95" spans="5:22" x14ac:dyDescent="0.25">
      <c r="E95" s="10">
        <v>42706</v>
      </c>
      <c r="F95">
        <v>209.47</v>
      </c>
      <c r="G95">
        <v>140.6155</v>
      </c>
      <c r="H95">
        <v>3528.95</v>
      </c>
      <c r="I95">
        <v>411.738</v>
      </c>
      <c r="J95">
        <v>104.64</v>
      </c>
      <c r="K95">
        <v>104.94</v>
      </c>
      <c r="L95">
        <v>128.46</v>
      </c>
      <c r="M95">
        <v>323.64</v>
      </c>
      <c r="N95">
        <v>10513.35</v>
      </c>
      <c r="O95">
        <v>1665.46</v>
      </c>
      <c r="P95">
        <v>201.85</v>
      </c>
      <c r="Q95">
        <v>17086.849999999999</v>
      </c>
      <c r="R95">
        <v>178.01300000000001</v>
      </c>
      <c r="S95">
        <v>1778.162</v>
      </c>
      <c r="T95">
        <v>8607.1</v>
      </c>
      <c r="U95">
        <v>2191.9499999999998</v>
      </c>
      <c r="V95">
        <v>186.3297</v>
      </c>
    </row>
    <row r="96" spans="5:22" x14ac:dyDescent="0.25">
      <c r="E96" s="10">
        <v>42713</v>
      </c>
      <c r="F96">
        <v>209.34</v>
      </c>
      <c r="G96">
        <v>140.60599999999999</v>
      </c>
      <c r="H96">
        <v>3493.7</v>
      </c>
      <c r="I96">
        <v>420.71100000000001</v>
      </c>
      <c r="J96">
        <v>105.85</v>
      </c>
      <c r="K96">
        <v>117</v>
      </c>
      <c r="L96">
        <v>128.97</v>
      </c>
      <c r="M96">
        <v>341.75</v>
      </c>
      <c r="N96">
        <v>11203.63</v>
      </c>
      <c r="O96">
        <v>1739.56</v>
      </c>
      <c r="P96">
        <v>197.47</v>
      </c>
      <c r="Q96">
        <v>18292.650000000001</v>
      </c>
      <c r="R96">
        <v>184.96299999999999</v>
      </c>
      <c r="S96">
        <v>1838.2840000000001</v>
      </c>
      <c r="T96">
        <v>9169.6</v>
      </c>
      <c r="U96">
        <v>2259.5300000000002</v>
      </c>
      <c r="V96">
        <v>188.84729999999999</v>
      </c>
    </row>
    <row r="97" spans="5:22" x14ac:dyDescent="0.25">
      <c r="E97" s="10">
        <v>42720</v>
      </c>
      <c r="F97">
        <v>209.25</v>
      </c>
      <c r="G97">
        <v>140.59639999999999</v>
      </c>
      <c r="H97">
        <v>3346.03</v>
      </c>
      <c r="I97">
        <v>410.92099999999999</v>
      </c>
      <c r="J97">
        <v>106.28</v>
      </c>
      <c r="K97">
        <v>120.01</v>
      </c>
      <c r="L97">
        <v>129.05000000000001</v>
      </c>
      <c r="M97">
        <v>347.57</v>
      </c>
      <c r="N97">
        <v>11404.01</v>
      </c>
      <c r="O97">
        <v>1725.41</v>
      </c>
      <c r="P97">
        <v>190.54</v>
      </c>
      <c r="Q97">
        <v>19014.75</v>
      </c>
      <c r="R97">
        <v>185.16300000000001</v>
      </c>
      <c r="S97">
        <v>1841.327</v>
      </c>
      <c r="T97">
        <v>9412.7999999999993</v>
      </c>
      <c r="U97">
        <v>2258.0700000000002</v>
      </c>
      <c r="V97">
        <v>188.40559999999999</v>
      </c>
    </row>
    <row r="98" spans="5:22" x14ac:dyDescent="0.25">
      <c r="E98" s="10">
        <v>42727</v>
      </c>
      <c r="F98">
        <v>209.79</v>
      </c>
      <c r="G98">
        <v>140.58680000000001</v>
      </c>
      <c r="H98">
        <v>3307.6</v>
      </c>
      <c r="I98">
        <v>400.53699999999998</v>
      </c>
      <c r="J98">
        <v>106.42</v>
      </c>
      <c r="K98">
        <v>119.32</v>
      </c>
      <c r="L98">
        <v>129.82</v>
      </c>
      <c r="M98">
        <v>349.52</v>
      </c>
      <c r="N98">
        <v>11449.93</v>
      </c>
      <c r="O98">
        <v>1695.26</v>
      </c>
      <c r="P98">
        <v>189.96</v>
      </c>
      <c r="Q98">
        <v>19345.02</v>
      </c>
      <c r="R98">
        <v>186.03899999999999</v>
      </c>
      <c r="S98">
        <v>1840.98</v>
      </c>
      <c r="T98">
        <v>9367.7000000000007</v>
      </c>
      <c r="U98">
        <v>2263.79</v>
      </c>
      <c r="V98">
        <v>189.20570000000001</v>
      </c>
    </row>
    <row r="99" spans="5:22" x14ac:dyDescent="0.25">
      <c r="E99" s="10">
        <v>42734</v>
      </c>
      <c r="F99">
        <v>210.16</v>
      </c>
      <c r="G99">
        <v>140.5771</v>
      </c>
      <c r="H99">
        <v>3310.08</v>
      </c>
      <c r="I99">
        <v>409.34300000000002</v>
      </c>
      <c r="J99">
        <v>106.56</v>
      </c>
      <c r="K99">
        <v>117.67</v>
      </c>
      <c r="L99">
        <v>130.04</v>
      </c>
      <c r="M99">
        <v>350.26</v>
      </c>
      <c r="N99">
        <v>11481.06</v>
      </c>
      <c r="O99">
        <v>1740.86</v>
      </c>
      <c r="P99">
        <v>193.1</v>
      </c>
      <c r="Q99">
        <v>19234.580000000002</v>
      </c>
      <c r="R99">
        <v>183.881</v>
      </c>
      <c r="S99">
        <v>1831.9380000000001</v>
      </c>
      <c r="T99">
        <v>9352.1</v>
      </c>
      <c r="U99">
        <v>2238.83</v>
      </c>
      <c r="V99">
        <v>189.74420000000001</v>
      </c>
    </row>
    <row r="100" spans="5:22" x14ac:dyDescent="0.25">
      <c r="E100" s="10">
        <v>42741</v>
      </c>
      <c r="F100">
        <v>209.3</v>
      </c>
      <c r="G100">
        <v>140.56780000000001</v>
      </c>
      <c r="H100">
        <v>3347.67</v>
      </c>
      <c r="I100">
        <v>419.45499999999998</v>
      </c>
      <c r="J100">
        <v>107.16</v>
      </c>
      <c r="K100">
        <v>122.71</v>
      </c>
      <c r="L100">
        <v>129.38</v>
      </c>
      <c r="M100">
        <v>354.1</v>
      </c>
      <c r="N100">
        <v>11599.01</v>
      </c>
      <c r="O100">
        <v>1773.94</v>
      </c>
      <c r="P100">
        <v>198.41</v>
      </c>
      <c r="Q100">
        <v>19687.71</v>
      </c>
      <c r="R100">
        <v>188.232</v>
      </c>
      <c r="S100">
        <v>1863.0519999999999</v>
      </c>
      <c r="T100">
        <v>9515.9</v>
      </c>
      <c r="U100">
        <v>2276.98</v>
      </c>
      <c r="V100">
        <v>191.5324</v>
      </c>
    </row>
    <row r="101" spans="5:22" x14ac:dyDescent="0.25">
      <c r="E101" s="10">
        <v>42748</v>
      </c>
      <c r="F101">
        <v>209.44</v>
      </c>
      <c r="G101">
        <v>140.5582</v>
      </c>
      <c r="H101">
        <v>3319.91</v>
      </c>
      <c r="I101">
        <v>426.86700000000002</v>
      </c>
      <c r="J101">
        <v>106.94</v>
      </c>
      <c r="K101">
        <v>121.11</v>
      </c>
      <c r="L101">
        <v>128.34</v>
      </c>
      <c r="M101">
        <v>354.57</v>
      </c>
      <c r="N101">
        <v>11629.18</v>
      </c>
      <c r="O101">
        <v>1746.48</v>
      </c>
      <c r="P101">
        <v>195.54</v>
      </c>
      <c r="Q101">
        <v>19514.54</v>
      </c>
      <c r="R101">
        <v>189.91</v>
      </c>
      <c r="S101">
        <v>1866.452</v>
      </c>
      <c r="T101">
        <v>9511.6</v>
      </c>
      <c r="U101">
        <v>2274.64</v>
      </c>
      <c r="V101">
        <v>191.5829</v>
      </c>
    </row>
    <row r="102" spans="5:22" x14ac:dyDescent="0.25">
      <c r="E102" s="10">
        <v>42755</v>
      </c>
      <c r="F102">
        <v>209.21</v>
      </c>
      <c r="G102">
        <v>140.54849999999999</v>
      </c>
      <c r="H102">
        <v>3354.89</v>
      </c>
      <c r="I102">
        <v>425.18200000000002</v>
      </c>
      <c r="J102">
        <v>107.21</v>
      </c>
      <c r="K102">
        <v>119.59</v>
      </c>
      <c r="L102">
        <v>128.02000000000001</v>
      </c>
      <c r="M102">
        <v>352.44</v>
      </c>
      <c r="N102">
        <v>11630.13</v>
      </c>
      <c r="O102">
        <v>1712.9</v>
      </c>
      <c r="P102">
        <v>194.28</v>
      </c>
      <c r="Q102">
        <v>19479.46</v>
      </c>
      <c r="R102">
        <v>190.184</v>
      </c>
      <c r="S102">
        <v>1857.6489999999999</v>
      </c>
      <c r="T102">
        <v>9380.1</v>
      </c>
      <c r="U102">
        <v>2271.31</v>
      </c>
      <c r="V102">
        <v>191.18450000000001</v>
      </c>
    </row>
    <row r="103" spans="5:22" x14ac:dyDescent="0.25">
      <c r="E103" s="10">
        <v>42762</v>
      </c>
      <c r="F103">
        <v>209.25</v>
      </c>
      <c r="G103">
        <v>140.53890000000001</v>
      </c>
      <c r="H103">
        <v>3387.96</v>
      </c>
      <c r="I103">
        <v>435.62299999999999</v>
      </c>
      <c r="J103">
        <v>107.21</v>
      </c>
      <c r="K103">
        <v>122.34</v>
      </c>
      <c r="L103">
        <v>127.97</v>
      </c>
      <c r="M103">
        <v>354.21</v>
      </c>
      <c r="N103">
        <v>11814.27</v>
      </c>
      <c r="O103">
        <v>1710.77</v>
      </c>
      <c r="P103">
        <v>192.49</v>
      </c>
      <c r="Q103">
        <v>19329.259999999998</v>
      </c>
      <c r="R103">
        <v>194.54900000000001</v>
      </c>
      <c r="S103">
        <v>1876.9449999999999</v>
      </c>
      <c r="T103">
        <v>9504.1</v>
      </c>
      <c r="U103">
        <v>2294.69</v>
      </c>
      <c r="V103">
        <v>192.012</v>
      </c>
    </row>
    <row r="104" spans="5:22" x14ac:dyDescent="0.25">
      <c r="E104" s="10">
        <v>42769</v>
      </c>
      <c r="F104">
        <v>209.66</v>
      </c>
      <c r="G104">
        <v>140.52940000000001</v>
      </c>
      <c r="H104">
        <v>3364.49</v>
      </c>
      <c r="I104">
        <v>436.52300000000002</v>
      </c>
      <c r="J104">
        <v>107.25</v>
      </c>
      <c r="K104">
        <v>120.78</v>
      </c>
      <c r="L104">
        <v>128.31</v>
      </c>
      <c r="M104">
        <v>351.49</v>
      </c>
      <c r="N104">
        <v>11651.49</v>
      </c>
      <c r="O104">
        <v>1680.08</v>
      </c>
      <c r="P104">
        <v>188.06</v>
      </c>
      <c r="Q104">
        <v>19116.04</v>
      </c>
      <c r="R104">
        <v>195.13200000000001</v>
      </c>
      <c r="S104">
        <v>1871.4690000000001</v>
      </c>
      <c r="T104">
        <v>9462.7000000000007</v>
      </c>
      <c r="U104">
        <v>2297.42</v>
      </c>
      <c r="V104">
        <v>192.70480000000001</v>
      </c>
    </row>
    <row r="105" spans="5:22" x14ac:dyDescent="0.25">
      <c r="E105" s="10">
        <v>42776</v>
      </c>
      <c r="F105">
        <v>209.87</v>
      </c>
      <c r="G105">
        <v>140.5198</v>
      </c>
      <c r="H105">
        <v>3413.49</v>
      </c>
      <c r="I105">
        <v>443.53699999999998</v>
      </c>
      <c r="J105">
        <v>107.34</v>
      </c>
      <c r="K105">
        <v>113.98</v>
      </c>
      <c r="L105">
        <v>128.69</v>
      </c>
      <c r="M105">
        <v>351.27</v>
      </c>
      <c r="N105">
        <v>11666.97</v>
      </c>
      <c r="O105">
        <v>1668.4</v>
      </c>
      <c r="P105">
        <v>189.6</v>
      </c>
      <c r="Q105">
        <v>18862.11</v>
      </c>
      <c r="R105">
        <v>197.23599999999999</v>
      </c>
      <c r="S105">
        <v>1892.8320000000001</v>
      </c>
      <c r="T105">
        <v>9378.1</v>
      </c>
      <c r="U105">
        <v>2316.1</v>
      </c>
      <c r="V105">
        <v>192.83250000000001</v>
      </c>
    </row>
    <row r="106" spans="5:22" x14ac:dyDescent="0.25">
      <c r="E106" s="10">
        <v>42783</v>
      </c>
      <c r="F106">
        <v>210.22</v>
      </c>
      <c r="G106">
        <v>140.5102</v>
      </c>
      <c r="H106">
        <v>3421.44</v>
      </c>
      <c r="I106">
        <v>447.71199999999999</v>
      </c>
      <c r="J106">
        <v>107.62</v>
      </c>
      <c r="K106">
        <v>115.43</v>
      </c>
      <c r="L106">
        <v>128.86000000000001</v>
      </c>
      <c r="M106">
        <v>354.95</v>
      </c>
      <c r="N106">
        <v>11757.02</v>
      </c>
      <c r="O106">
        <v>1716.03</v>
      </c>
      <c r="P106">
        <v>183.91</v>
      </c>
      <c r="Q106">
        <v>19006.46</v>
      </c>
      <c r="R106">
        <v>200.74799999999999</v>
      </c>
      <c r="S106">
        <v>1915.184</v>
      </c>
      <c r="T106">
        <v>9500.2999999999993</v>
      </c>
      <c r="U106">
        <v>2351.16</v>
      </c>
      <c r="V106">
        <v>193.17740000000001</v>
      </c>
    </row>
    <row r="107" spans="5:22" x14ac:dyDescent="0.25">
      <c r="E107" s="10">
        <v>42790</v>
      </c>
      <c r="F107">
        <v>210.57</v>
      </c>
      <c r="G107">
        <v>140.50049999999999</v>
      </c>
      <c r="H107">
        <v>3473.85</v>
      </c>
      <c r="I107">
        <v>451.04899999999998</v>
      </c>
      <c r="J107">
        <v>107.85</v>
      </c>
      <c r="K107">
        <v>111.98</v>
      </c>
      <c r="L107">
        <v>129.69999999999999</v>
      </c>
      <c r="M107">
        <v>353.72</v>
      </c>
      <c r="N107">
        <v>11804.03</v>
      </c>
      <c r="O107">
        <v>1727.41</v>
      </c>
      <c r="P107">
        <v>193.57</v>
      </c>
      <c r="Q107">
        <v>18596.66</v>
      </c>
      <c r="R107">
        <v>202.19399999999999</v>
      </c>
      <c r="S107">
        <v>1922.818</v>
      </c>
      <c r="T107">
        <v>9453.5</v>
      </c>
      <c r="U107">
        <v>2367.34</v>
      </c>
      <c r="V107">
        <v>194.31190000000001</v>
      </c>
    </row>
    <row r="108" spans="5:22" x14ac:dyDescent="0.25">
      <c r="E108" s="10">
        <v>42797</v>
      </c>
      <c r="F108">
        <v>210.58</v>
      </c>
      <c r="G108">
        <v>140.49080000000001</v>
      </c>
      <c r="H108">
        <v>3427.86</v>
      </c>
      <c r="I108">
        <v>444.298</v>
      </c>
      <c r="J108">
        <v>107.84</v>
      </c>
      <c r="K108">
        <v>120.9</v>
      </c>
      <c r="L108">
        <v>128.71</v>
      </c>
      <c r="M108">
        <v>362.83</v>
      </c>
      <c r="N108">
        <v>12027.36</v>
      </c>
      <c r="O108">
        <v>1736.3</v>
      </c>
      <c r="P108">
        <v>195.33</v>
      </c>
      <c r="Q108">
        <v>19664.45</v>
      </c>
      <c r="R108">
        <v>202.827</v>
      </c>
      <c r="S108">
        <v>1935.509</v>
      </c>
      <c r="T108">
        <v>9798.5</v>
      </c>
      <c r="U108">
        <v>2383.12</v>
      </c>
      <c r="V108">
        <v>194.84809999999999</v>
      </c>
    </row>
    <row r="109" spans="5:22" x14ac:dyDescent="0.25">
      <c r="E109" s="10">
        <v>42804</v>
      </c>
      <c r="F109">
        <v>210.48</v>
      </c>
      <c r="G109">
        <v>140.4812</v>
      </c>
      <c r="H109">
        <v>3427.89</v>
      </c>
      <c r="I109">
        <v>445.19200000000001</v>
      </c>
      <c r="J109">
        <v>107.24</v>
      </c>
      <c r="K109">
        <v>125.44</v>
      </c>
      <c r="L109">
        <v>128.24</v>
      </c>
      <c r="M109">
        <v>363.98</v>
      </c>
      <c r="N109">
        <v>11963.18</v>
      </c>
      <c r="O109">
        <v>1727.49</v>
      </c>
      <c r="P109">
        <v>194.19</v>
      </c>
      <c r="Q109">
        <v>19658.37</v>
      </c>
      <c r="R109">
        <v>204.02799999999999</v>
      </c>
      <c r="S109">
        <v>1929.943</v>
      </c>
      <c r="T109">
        <v>10006.4</v>
      </c>
      <c r="U109">
        <v>2372.6</v>
      </c>
      <c r="V109">
        <v>192.0788</v>
      </c>
    </row>
    <row r="110" spans="5:22" x14ac:dyDescent="0.25">
      <c r="E110" s="10">
        <v>42811</v>
      </c>
      <c r="F110">
        <v>210.65</v>
      </c>
      <c r="G110">
        <v>140.47149999999999</v>
      </c>
      <c r="H110">
        <v>3445.81</v>
      </c>
      <c r="I110">
        <v>465.09500000000003</v>
      </c>
      <c r="J110">
        <v>105.63</v>
      </c>
      <c r="K110">
        <v>125.85</v>
      </c>
      <c r="L110">
        <v>128.6</v>
      </c>
      <c r="M110">
        <v>368.33</v>
      </c>
      <c r="N110">
        <v>12095.24</v>
      </c>
      <c r="O110">
        <v>1717.86</v>
      </c>
      <c r="P110">
        <v>191.93</v>
      </c>
      <c r="Q110">
        <v>20074.28</v>
      </c>
      <c r="R110">
        <v>206.078</v>
      </c>
      <c r="S110">
        <v>1944.348</v>
      </c>
      <c r="T110">
        <v>10245.799999999999</v>
      </c>
      <c r="U110">
        <v>2378.25</v>
      </c>
      <c r="V110">
        <v>192.70140000000001</v>
      </c>
    </row>
    <row r="111" spans="5:22" x14ac:dyDescent="0.25">
      <c r="E111" s="10">
        <v>42818</v>
      </c>
      <c r="F111">
        <v>210.23</v>
      </c>
      <c r="G111">
        <v>140.46190000000001</v>
      </c>
      <c r="H111">
        <v>3489.6</v>
      </c>
      <c r="I111">
        <v>466.07100000000003</v>
      </c>
      <c r="J111">
        <v>105.51</v>
      </c>
      <c r="K111">
        <v>125.69</v>
      </c>
      <c r="L111">
        <v>128.69</v>
      </c>
      <c r="M111">
        <v>367.76</v>
      </c>
      <c r="N111">
        <v>12064.27</v>
      </c>
      <c r="O111">
        <v>1697.86</v>
      </c>
      <c r="P111">
        <v>192.76</v>
      </c>
      <c r="Q111">
        <v>20188.02</v>
      </c>
      <c r="R111">
        <v>204.565</v>
      </c>
      <c r="S111">
        <v>1923.65</v>
      </c>
      <c r="T111">
        <v>10309.4</v>
      </c>
      <c r="U111">
        <v>2343.98</v>
      </c>
      <c r="V111">
        <v>192.1054</v>
      </c>
    </row>
    <row r="112" spans="5:22" x14ac:dyDescent="0.25">
      <c r="E112" s="10">
        <v>42825</v>
      </c>
      <c r="F112">
        <v>210.57</v>
      </c>
      <c r="G112">
        <v>140.4522</v>
      </c>
      <c r="H112">
        <v>3456.05</v>
      </c>
      <c r="I112">
        <v>464.11</v>
      </c>
      <c r="J112">
        <v>105.63</v>
      </c>
      <c r="K112">
        <v>127.52</v>
      </c>
      <c r="L112">
        <v>129.1</v>
      </c>
      <c r="M112">
        <v>373.88</v>
      </c>
      <c r="N112">
        <v>12312.87</v>
      </c>
      <c r="O112">
        <v>1778.63</v>
      </c>
      <c r="P112">
        <v>199.92</v>
      </c>
      <c r="Q112">
        <v>20492.939999999999</v>
      </c>
      <c r="R112">
        <v>206.41399999999999</v>
      </c>
      <c r="S112">
        <v>1935.3219999999999</v>
      </c>
      <c r="T112">
        <v>10462.9</v>
      </c>
      <c r="U112">
        <v>2362.7199999999998</v>
      </c>
      <c r="V112">
        <v>194.20570000000001</v>
      </c>
    </row>
    <row r="113" spans="5:22" x14ac:dyDescent="0.25">
      <c r="E113" s="10">
        <v>42832</v>
      </c>
      <c r="F113">
        <v>210.65</v>
      </c>
      <c r="G113">
        <v>140.4425</v>
      </c>
      <c r="H113">
        <v>3517.46</v>
      </c>
      <c r="I113">
        <v>465.53399999999999</v>
      </c>
      <c r="J113">
        <v>105.75</v>
      </c>
      <c r="K113">
        <v>125.95</v>
      </c>
      <c r="L113">
        <v>129.71</v>
      </c>
      <c r="M113">
        <v>373.87</v>
      </c>
      <c r="N113">
        <v>12225.06</v>
      </c>
      <c r="O113">
        <v>1819.5</v>
      </c>
      <c r="P113">
        <v>202.43</v>
      </c>
      <c r="Q113">
        <v>20300.060000000001</v>
      </c>
      <c r="R113">
        <v>205.077</v>
      </c>
      <c r="S113">
        <v>1933.5809999999999</v>
      </c>
      <c r="T113">
        <v>10529</v>
      </c>
      <c r="U113">
        <v>2355.54</v>
      </c>
      <c r="V113">
        <v>194.87540000000001</v>
      </c>
    </row>
    <row r="114" spans="5:22" x14ac:dyDescent="0.25">
      <c r="E114" s="10">
        <v>42839</v>
      </c>
      <c r="F114">
        <v>210.77</v>
      </c>
      <c r="G114">
        <v>140.43279999999999</v>
      </c>
      <c r="H114">
        <v>3486.5</v>
      </c>
      <c r="I114">
        <v>464.73700000000002</v>
      </c>
      <c r="J114">
        <v>105.89</v>
      </c>
      <c r="K114">
        <v>120.16</v>
      </c>
      <c r="L114">
        <v>129.99</v>
      </c>
      <c r="M114">
        <v>369.75</v>
      </c>
      <c r="N114">
        <v>12109</v>
      </c>
      <c r="O114">
        <v>1825.89</v>
      </c>
      <c r="P114">
        <v>205.45</v>
      </c>
      <c r="Q114">
        <v>19773.68</v>
      </c>
      <c r="R114">
        <v>202.511</v>
      </c>
      <c r="S114">
        <v>1916.336</v>
      </c>
      <c r="T114">
        <v>10326.1</v>
      </c>
      <c r="U114">
        <v>2328.9499999999998</v>
      </c>
      <c r="V114">
        <v>194.79419999999999</v>
      </c>
    </row>
    <row r="115" spans="5:22" x14ac:dyDescent="0.25">
      <c r="E115" s="10">
        <v>42846</v>
      </c>
      <c r="F115">
        <v>210.88</v>
      </c>
      <c r="G115">
        <v>140.423</v>
      </c>
      <c r="H115">
        <v>3466.79</v>
      </c>
      <c r="I115">
        <v>465.37900000000002</v>
      </c>
      <c r="J115">
        <v>105.89</v>
      </c>
      <c r="K115">
        <v>125.17</v>
      </c>
      <c r="L115">
        <v>129.36000000000001</v>
      </c>
      <c r="M115">
        <v>368.84</v>
      </c>
      <c r="N115">
        <v>12048.57</v>
      </c>
      <c r="O115">
        <v>1795.7</v>
      </c>
      <c r="P115">
        <v>206.18</v>
      </c>
      <c r="Q115">
        <v>19741.75</v>
      </c>
      <c r="R115">
        <v>205.93100000000001</v>
      </c>
      <c r="S115">
        <v>1922.259</v>
      </c>
      <c r="T115">
        <v>10377</v>
      </c>
      <c r="U115">
        <v>2348.69</v>
      </c>
      <c r="V115">
        <v>195.01650000000001</v>
      </c>
    </row>
    <row r="116" spans="5:22" x14ac:dyDescent="0.25">
      <c r="E116" s="10">
        <v>42853</v>
      </c>
      <c r="F116">
        <v>210.93</v>
      </c>
      <c r="G116">
        <v>140.41319999999999</v>
      </c>
      <c r="H116">
        <v>3439.75</v>
      </c>
      <c r="I116">
        <v>474.07600000000002</v>
      </c>
      <c r="J116">
        <v>106.54</v>
      </c>
      <c r="K116">
        <v>132.51</v>
      </c>
      <c r="L116">
        <v>130.03</v>
      </c>
      <c r="M116">
        <v>381.35</v>
      </c>
      <c r="N116">
        <v>12438.01</v>
      </c>
      <c r="O116">
        <v>1904.97</v>
      </c>
      <c r="P116">
        <v>210.89</v>
      </c>
      <c r="Q116">
        <v>20609.16</v>
      </c>
      <c r="R116">
        <v>211.39599999999999</v>
      </c>
      <c r="S116">
        <v>1954.1790000000001</v>
      </c>
      <c r="T116">
        <v>10715.8</v>
      </c>
      <c r="U116">
        <v>2384.1999999999998</v>
      </c>
      <c r="V116">
        <v>196.2208</v>
      </c>
    </row>
    <row r="117" spans="5:22" x14ac:dyDescent="0.25">
      <c r="E117" s="10">
        <v>42860</v>
      </c>
      <c r="F117">
        <v>210.62</v>
      </c>
      <c r="G117">
        <v>140.40360000000001</v>
      </c>
      <c r="H117">
        <v>3382.55</v>
      </c>
      <c r="I117">
        <v>474.887</v>
      </c>
      <c r="J117">
        <v>106.93</v>
      </c>
      <c r="K117">
        <v>139.87</v>
      </c>
      <c r="L117">
        <v>129.62</v>
      </c>
      <c r="M117">
        <v>392.06</v>
      </c>
      <c r="N117">
        <v>12716.89</v>
      </c>
      <c r="O117">
        <v>2017.24</v>
      </c>
      <c r="P117">
        <v>218.66</v>
      </c>
      <c r="Q117">
        <v>21483.86</v>
      </c>
      <c r="R117">
        <v>214.84299999999999</v>
      </c>
      <c r="S117">
        <v>1969.2660000000001</v>
      </c>
      <c r="T117">
        <v>11135.4</v>
      </c>
      <c r="U117">
        <v>2399.29</v>
      </c>
      <c r="V117">
        <v>195.7834</v>
      </c>
    </row>
    <row r="118" spans="5:22" x14ac:dyDescent="0.25">
      <c r="E118" s="10">
        <v>42867</v>
      </c>
      <c r="F118">
        <v>210.84</v>
      </c>
      <c r="G118">
        <v>140.3938</v>
      </c>
      <c r="H118">
        <v>3385.38</v>
      </c>
      <c r="I118">
        <v>486.04399999999998</v>
      </c>
      <c r="J118">
        <v>107.03</v>
      </c>
      <c r="K118">
        <v>136.27000000000001</v>
      </c>
      <c r="L118">
        <v>129.96</v>
      </c>
      <c r="M118">
        <v>390.19</v>
      </c>
      <c r="N118">
        <v>12770.41</v>
      </c>
      <c r="O118">
        <v>2096.67</v>
      </c>
      <c r="P118">
        <v>220.54</v>
      </c>
      <c r="Q118">
        <v>21575.45</v>
      </c>
      <c r="R118">
        <v>217.27699999999999</v>
      </c>
      <c r="S118">
        <v>1977.74</v>
      </c>
      <c r="T118">
        <v>10897</v>
      </c>
      <c r="U118">
        <v>2390.9</v>
      </c>
      <c r="V118">
        <v>196.31829999999999</v>
      </c>
    </row>
    <row r="119" spans="5:22" x14ac:dyDescent="0.25">
      <c r="E119" s="10">
        <v>42874</v>
      </c>
      <c r="F119">
        <v>210.81</v>
      </c>
      <c r="G119">
        <v>140.38399999999999</v>
      </c>
      <c r="H119">
        <v>3403.85</v>
      </c>
      <c r="I119">
        <v>487.86700000000002</v>
      </c>
      <c r="J119">
        <v>106.99</v>
      </c>
      <c r="K119">
        <v>134.80000000000001</v>
      </c>
      <c r="L119">
        <v>129.81</v>
      </c>
      <c r="M119">
        <v>385.95</v>
      </c>
      <c r="N119">
        <v>12638.69</v>
      </c>
      <c r="O119">
        <v>2079.4499999999998</v>
      </c>
      <c r="P119">
        <v>220.62</v>
      </c>
      <c r="Q119">
        <v>21567.52</v>
      </c>
      <c r="R119">
        <v>216.54499999999999</v>
      </c>
      <c r="S119">
        <v>1961.845</v>
      </c>
      <c r="T119">
        <v>10835.4</v>
      </c>
      <c r="U119">
        <v>2381.73</v>
      </c>
      <c r="V119">
        <v>196.9126</v>
      </c>
    </row>
    <row r="120" spans="5:22" x14ac:dyDescent="0.25">
      <c r="E120" s="10">
        <v>42881</v>
      </c>
      <c r="F120">
        <v>211.01</v>
      </c>
      <c r="G120">
        <v>140.3741</v>
      </c>
      <c r="H120">
        <v>3480.43</v>
      </c>
      <c r="I120">
        <v>498.60500000000002</v>
      </c>
      <c r="J120">
        <v>107.29</v>
      </c>
      <c r="K120">
        <v>134.19</v>
      </c>
      <c r="L120">
        <v>130.06</v>
      </c>
      <c r="M120">
        <v>386.11</v>
      </c>
      <c r="N120">
        <v>12602.18</v>
      </c>
      <c r="O120">
        <v>2077.5500000000002</v>
      </c>
      <c r="P120">
        <v>217.03</v>
      </c>
      <c r="Q120">
        <v>21210.57</v>
      </c>
      <c r="R120">
        <v>221.36699999999999</v>
      </c>
      <c r="S120">
        <v>1984.069</v>
      </c>
      <c r="T120">
        <v>10904.2</v>
      </c>
      <c r="U120">
        <v>2415.8200000000002</v>
      </c>
      <c r="V120">
        <v>197.66909999999999</v>
      </c>
    </row>
    <row r="121" spans="5:22" x14ac:dyDescent="0.25">
      <c r="E121" s="10">
        <v>42888</v>
      </c>
      <c r="F121">
        <v>210.83</v>
      </c>
      <c r="G121">
        <v>140.36439999999999</v>
      </c>
      <c r="H121">
        <v>3486.51</v>
      </c>
      <c r="I121">
        <v>500.55200000000002</v>
      </c>
      <c r="J121">
        <v>107.4</v>
      </c>
      <c r="K121">
        <v>129.97</v>
      </c>
      <c r="L121">
        <v>130.47999999999999</v>
      </c>
      <c r="M121">
        <v>388.06</v>
      </c>
      <c r="N121">
        <v>12822.94</v>
      </c>
      <c r="O121">
        <v>2092.9899999999998</v>
      </c>
      <c r="P121">
        <v>215.99</v>
      </c>
      <c r="Q121">
        <v>20928.240000000002</v>
      </c>
      <c r="R121">
        <v>224.839</v>
      </c>
      <c r="S121">
        <v>1999.376</v>
      </c>
      <c r="T121">
        <v>10905.9</v>
      </c>
      <c r="U121">
        <v>2439.0700000000002</v>
      </c>
      <c r="V121">
        <v>198.26660000000001</v>
      </c>
    </row>
    <row r="122" spans="5:22" x14ac:dyDescent="0.25">
      <c r="E122" s="10">
        <v>42895</v>
      </c>
      <c r="F122">
        <v>211.02</v>
      </c>
      <c r="G122">
        <v>140.35480000000001</v>
      </c>
      <c r="H122">
        <v>3576.17</v>
      </c>
      <c r="I122">
        <v>505.072</v>
      </c>
      <c r="J122">
        <v>107.49</v>
      </c>
      <c r="K122">
        <v>132.97999999999999</v>
      </c>
      <c r="L122">
        <v>130.56</v>
      </c>
      <c r="M122">
        <v>387.27</v>
      </c>
      <c r="N122">
        <v>12815.72</v>
      </c>
      <c r="O122">
        <v>2072.89</v>
      </c>
      <c r="P122">
        <v>217.72</v>
      </c>
      <c r="Q122">
        <v>21122.42</v>
      </c>
      <c r="R122">
        <v>220.23099999999999</v>
      </c>
      <c r="S122">
        <v>1994.0119999999999</v>
      </c>
      <c r="T122">
        <v>10978.3</v>
      </c>
      <c r="U122">
        <v>2431.77</v>
      </c>
      <c r="V122">
        <v>197.98009999999999</v>
      </c>
    </row>
    <row r="123" spans="5:22" x14ac:dyDescent="0.25">
      <c r="E123" s="10">
        <v>42902</v>
      </c>
      <c r="F123">
        <v>210.77</v>
      </c>
      <c r="G123">
        <v>140.345</v>
      </c>
      <c r="H123">
        <v>3518.76</v>
      </c>
      <c r="I123">
        <v>497.541</v>
      </c>
      <c r="J123">
        <v>107.74</v>
      </c>
      <c r="K123">
        <v>129.03</v>
      </c>
      <c r="L123">
        <v>130.49</v>
      </c>
      <c r="M123">
        <v>384.02</v>
      </c>
      <c r="N123">
        <v>12752.73</v>
      </c>
      <c r="O123">
        <v>2138.36</v>
      </c>
      <c r="P123">
        <v>222.79</v>
      </c>
      <c r="Q123">
        <v>20940.73</v>
      </c>
      <c r="R123">
        <v>217.68700000000001</v>
      </c>
      <c r="S123">
        <v>1988.855</v>
      </c>
      <c r="T123">
        <v>10759.4</v>
      </c>
      <c r="U123">
        <v>2433.15</v>
      </c>
      <c r="V123">
        <v>198.10390000000001</v>
      </c>
    </row>
    <row r="124" spans="5:22" x14ac:dyDescent="0.25">
      <c r="E124" s="10">
        <v>42909</v>
      </c>
      <c r="F124">
        <v>210.45</v>
      </c>
      <c r="G124">
        <v>140.33529999999999</v>
      </c>
      <c r="H124">
        <v>3622.88</v>
      </c>
      <c r="I124">
        <v>505.04</v>
      </c>
      <c r="J124">
        <v>107.67</v>
      </c>
      <c r="K124">
        <v>127.86</v>
      </c>
      <c r="L124">
        <v>130.66999999999999</v>
      </c>
      <c r="M124">
        <v>382.87</v>
      </c>
      <c r="N124">
        <v>12733.41</v>
      </c>
      <c r="O124">
        <v>2167.5700000000002</v>
      </c>
      <c r="P124">
        <v>225.85</v>
      </c>
      <c r="Q124">
        <v>20833.88</v>
      </c>
      <c r="R124">
        <v>222.63300000000001</v>
      </c>
      <c r="S124">
        <v>1993.954</v>
      </c>
      <c r="T124">
        <v>10630.8</v>
      </c>
      <c r="U124">
        <v>2438.3000000000002</v>
      </c>
      <c r="V124">
        <v>197.34520000000001</v>
      </c>
    </row>
    <row r="125" spans="5:22" x14ac:dyDescent="0.25">
      <c r="E125" s="10">
        <v>42916</v>
      </c>
      <c r="F125">
        <v>209.6</v>
      </c>
      <c r="G125">
        <v>140.3254</v>
      </c>
      <c r="H125">
        <v>3666.8</v>
      </c>
      <c r="I125">
        <v>504.21</v>
      </c>
      <c r="J125">
        <v>107.41</v>
      </c>
      <c r="K125">
        <v>131.16</v>
      </c>
      <c r="L125">
        <v>129.63999999999999</v>
      </c>
      <c r="M125">
        <v>372.86</v>
      </c>
      <c r="N125">
        <v>12325.12</v>
      </c>
      <c r="O125">
        <v>2153.0100000000002</v>
      </c>
      <c r="P125">
        <v>225.87</v>
      </c>
      <c r="Q125">
        <v>20584.23</v>
      </c>
      <c r="R125">
        <v>216.44</v>
      </c>
      <c r="S125">
        <v>1974.0940000000001</v>
      </c>
      <c r="T125">
        <v>10444.5</v>
      </c>
      <c r="U125">
        <v>2423.41</v>
      </c>
      <c r="V125">
        <v>198.01570000000001</v>
      </c>
    </row>
    <row r="126" spans="5:22" x14ac:dyDescent="0.25">
      <c r="E126" s="10">
        <v>42923</v>
      </c>
      <c r="F126">
        <v>209.65</v>
      </c>
      <c r="G126">
        <v>140.31569999999999</v>
      </c>
      <c r="H126">
        <v>3655.93</v>
      </c>
      <c r="I126">
        <v>501.40300000000002</v>
      </c>
      <c r="J126">
        <v>107.02</v>
      </c>
      <c r="K126">
        <v>136.25</v>
      </c>
      <c r="L126">
        <v>129.55000000000001</v>
      </c>
      <c r="M126">
        <v>375.26</v>
      </c>
      <c r="N126">
        <v>12388.68</v>
      </c>
      <c r="O126">
        <v>2169.84</v>
      </c>
      <c r="P126">
        <v>225.2</v>
      </c>
      <c r="Q126">
        <v>21015.1</v>
      </c>
      <c r="R126">
        <v>217.16</v>
      </c>
      <c r="S126">
        <v>1973.827</v>
      </c>
      <c r="T126">
        <v>10488.8</v>
      </c>
      <c r="U126">
        <v>2425.1799999999998</v>
      </c>
      <c r="V126">
        <v>197.42420000000001</v>
      </c>
    </row>
    <row r="127" spans="5:22" x14ac:dyDescent="0.25">
      <c r="E127" s="10">
        <v>42930</v>
      </c>
      <c r="F127">
        <v>209.65</v>
      </c>
      <c r="G127">
        <v>140.30590000000001</v>
      </c>
      <c r="H127">
        <v>3703.09</v>
      </c>
      <c r="I127">
        <v>520.82299999999998</v>
      </c>
      <c r="J127">
        <v>107.77</v>
      </c>
      <c r="K127">
        <v>136.41</v>
      </c>
      <c r="L127">
        <v>128.9</v>
      </c>
      <c r="M127">
        <v>382.47</v>
      </c>
      <c r="N127">
        <v>12631.72</v>
      </c>
      <c r="O127">
        <v>2223.5500000000002</v>
      </c>
      <c r="P127">
        <v>226.08</v>
      </c>
      <c r="Q127">
        <v>21492.29</v>
      </c>
      <c r="R127">
        <v>224.98599999999999</v>
      </c>
      <c r="S127">
        <v>2006.9059999999999</v>
      </c>
      <c r="T127">
        <v>10655.1</v>
      </c>
      <c r="U127">
        <v>2459.27</v>
      </c>
      <c r="V127">
        <v>198.59700000000001</v>
      </c>
    </row>
    <row r="128" spans="5:22" x14ac:dyDescent="0.25">
      <c r="E128" s="10">
        <v>42937</v>
      </c>
      <c r="F128">
        <v>210.19</v>
      </c>
      <c r="G128">
        <v>140.2961</v>
      </c>
      <c r="H128">
        <v>3728.6</v>
      </c>
      <c r="I128">
        <v>528.10199999999998</v>
      </c>
      <c r="J128">
        <v>108.06</v>
      </c>
      <c r="K128">
        <v>132.58000000000001</v>
      </c>
      <c r="L128">
        <v>129.59</v>
      </c>
      <c r="M128">
        <v>374.89</v>
      </c>
      <c r="N128">
        <v>12240.06</v>
      </c>
      <c r="O128">
        <v>2194.14</v>
      </c>
      <c r="P128">
        <v>226.71</v>
      </c>
      <c r="Q128">
        <v>21202.16</v>
      </c>
      <c r="R128">
        <v>227.53399999999999</v>
      </c>
      <c r="S128">
        <v>2006.806</v>
      </c>
      <c r="T128">
        <v>10426.6</v>
      </c>
      <c r="U128">
        <v>2472.54</v>
      </c>
      <c r="V128">
        <v>199.77090000000001</v>
      </c>
    </row>
    <row r="129" spans="5:22" x14ac:dyDescent="0.25">
      <c r="E129" s="10">
        <v>42944</v>
      </c>
      <c r="F129">
        <v>210.25</v>
      </c>
      <c r="G129">
        <v>140.28620000000001</v>
      </c>
      <c r="H129">
        <v>3721.89</v>
      </c>
      <c r="I129">
        <v>529.61800000000005</v>
      </c>
      <c r="J129">
        <v>108.26</v>
      </c>
      <c r="K129">
        <v>136.66</v>
      </c>
      <c r="L129">
        <v>129.59</v>
      </c>
      <c r="M129">
        <v>375.73</v>
      </c>
      <c r="N129">
        <v>12162.7</v>
      </c>
      <c r="O129">
        <v>2137.5100000000002</v>
      </c>
      <c r="P129">
        <v>225.21</v>
      </c>
      <c r="Q129">
        <v>21430.36</v>
      </c>
      <c r="R129">
        <v>226.316</v>
      </c>
      <c r="S129">
        <v>2003.4749999999999</v>
      </c>
      <c r="T129">
        <v>10536.1</v>
      </c>
      <c r="U129">
        <v>2472.1</v>
      </c>
      <c r="V129">
        <v>199.9623</v>
      </c>
    </row>
    <row r="130" spans="5:22" x14ac:dyDescent="0.25">
      <c r="E130" s="10">
        <v>42951</v>
      </c>
      <c r="F130">
        <v>210.39</v>
      </c>
      <c r="G130">
        <v>140.2765</v>
      </c>
      <c r="H130">
        <v>3707.58</v>
      </c>
      <c r="I130">
        <v>532.57500000000005</v>
      </c>
      <c r="J130">
        <v>108.71</v>
      </c>
      <c r="K130">
        <v>138.69</v>
      </c>
      <c r="L130">
        <v>130.25</v>
      </c>
      <c r="M130">
        <v>380.28</v>
      </c>
      <c r="N130">
        <v>12297.72</v>
      </c>
      <c r="O130">
        <v>2165.31</v>
      </c>
      <c r="P130">
        <v>223.97</v>
      </c>
      <c r="Q130">
        <v>21935.79</v>
      </c>
      <c r="R130">
        <v>227.10499999999999</v>
      </c>
      <c r="S130">
        <v>2013.7829999999999</v>
      </c>
      <c r="T130">
        <v>10658.4</v>
      </c>
      <c r="U130">
        <v>2476.83</v>
      </c>
      <c r="V130">
        <v>199.96010000000001</v>
      </c>
    </row>
    <row r="131" spans="5:22" x14ac:dyDescent="0.25">
      <c r="E131" s="10">
        <v>42958</v>
      </c>
      <c r="F131">
        <v>210.75</v>
      </c>
      <c r="G131">
        <v>140.26679999999999</v>
      </c>
      <c r="H131">
        <v>3647.35</v>
      </c>
      <c r="I131">
        <v>517.88499999999999</v>
      </c>
      <c r="J131">
        <v>108.09</v>
      </c>
      <c r="K131">
        <v>133.05000000000001</v>
      </c>
      <c r="L131">
        <v>130.18</v>
      </c>
      <c r="M131">
        <v>370.38</v>
      </c>
      <c r="N131">
        <v>12014.06</v>
      </c>
      <c r="O131">
        <v>2174.31</v>
      </c>
      <c r="P131">
        <v>222.67</v>
      </c>
      <c r="Q131">
        <v>21354.02</v>
      </c>
      <c r="R131">
        <v>224.852</v>
      </c>
      <c r="S131">
        <v>1978.5619999999999</v>
      </c>
      <c r="T131">
        <v>10282.9</v>
      </c>
      <c r="U131">
        <v>2441.3200000000002</v>
      </c>
      <c r="V131">
        <v>198.10570000000001</v>
      </c>
    </row>
    <row r="132" spans="5:22" x14ac:dyDescent="0.25">
      <c r="E132" s="10">
        <v>42965</v>
      </c>
      <c r="F132">
        <v>210.65</v>
      </c>
      <c r="G132">
        <v>140.25710000000001</v>
      </c>
      <c r="H132">
        <v>3724.68</v>
      </c>
      <c r="I132">
        <v>526.577</v>
      </c>
      <c r="J132">
        <v>108.34</v>
      </c>
      <c r="K132">
        <v>134.47999999999999</v>
      </c>
      <c r="L132">
        <v>130.09</v>
      </c>
      <c r="M132">
        <v>374.75</v>
      </c>
      <c r="N132">
        <v>12165.19</v>
      </c>
      <c r="O132">
        <v>2164.8200000000002</v>
      </c>
      <c r="P132">
        <v>221.9</v>
      </c>
      <c r="Q132">
        <v>21814.959999999999</v>
      </c>
      <c r="R132">
        <v>225.31399999999999</v>
      </c>
      <c r="S132">
        <v>1977.4580000000001</v>
      </c>
      <c r="T132">
        <v>10385.700000000001</v>
      </c>
      <c r="U132">
        <v>2425.5500000000002</v>
      </c>
      <c r="V132">
        <v>198.15710000000001</v>
      </c>
    </row>
    <row r="133" spans="5:22" x14ac:dyDescent="0.25">
      <c r="E133" s="10">
        <v>42972</v>
      </c>
      <c r="F133">
        <v>210.87</v>
      </c>
      <c r="G133">
        <v>140.2474</v>
      </c>
      <c r="H133">
        <v>3795.75</v>
      </c>
      <c r="I133">
        <v>537.74699999999996</v>
      </c>
      <c r="J133">
        <v>108.51</v>
      </c>
      <c r="K133">
        <v>132.33000000000001</v>
      </c>
      <c r="L133">
        <v>130.25</v>
      </c>
      <c r="M133">
        <v>373.88</v>
      </c>
      <c r="N133">
        <v>12167.94</v>
      </c>
      <c r="O133">
        <v>2196.19</v>
      </c>
      <c r="P133">
        <v>223.97</v>
      </c>
      <c r="Q133">
        <v>21746.5</v>
      </c>
      <c r="R133">
        <v>227.476</v>
      </c>
      <c r="S133">
        <v>1990.47</v>
      </c>
      <c r="T133">
        <v>10345.299999999999</v>
      </c>
      <c r="U133">
        <v>2443.0500000000002</v>
      </c>
      <c r="V133">
        <v>198.8817</v>
      </c>
    </row>
    <row r="134" spans="5:22" x14ac:dyDescent="0.25">
      <c r="E134" s="10">
        <v>42979</v>
      </c>
      <c r="F134">
        <v>210.89</v>
      </c>
      <c r="G134">
        <v>140.23759999999999</v>
      </c>
      <c r="H134">
        <v>3830.54</v>
      </c>
      <c r="I134">
        <v>540.46900000000005</v>
      </c>
      <c r="J134">
        <v>108.79</v>
      </c>
      <c r="K134">
        <v>132.05000000000001</v>
      </c>
      <c r="L134">
        <v>130.21</v>
      </c>
      <c r="M134">
        <v>374.72</v>
      </c>
      <c r="N134">
        <v>12142.64</v>
      </c>
      <c r="O134">
        <v>2152.4499999999998</v>
      </c>
      <c r="P134">
        <v>224.41</v>
      </c>
      <c r="Q134">
        <v>21858.560000000001</v>
      </c>
      <c r="R134">
        <v>232.22399999999999</v>
      </c>
      <c r="S134">
        <v>2010.7660000000001</v>
      </c>
      <c r="T134">
        <v>10325.5</v>
      </c>
      <c r="U134">
        <v>2476.5500000000002</v>
      </c>
      <c r="V134">
        <v>199.79069999999999</v>
      </c>
    </row>
    <row r="135" spans="5:22" x14ac:dyDescent="0.25">
      <c r="E135" s="10">
        <v>42986</v>
      </c>
      <c r="F135">
        <v>211.02</v>
      </c>
      <c r="G135">
        <v>140.22790000000001</v>
      </c>
      <c r="H135">
        <v>3825.99</v>
      </c>
      <c r="I135">
        <v>540.77700000000004</v>
      </c>
      <c r="J135">
        <v>108.76</v>
      </c>
      <c r="K135">
        <v>128.81</v>
      </c>
      <c r="L135">
        <v>130.32</v>
      </c>
      <c r="M135">
        <v>375.03</v>
      </c>
      <c r="N135">
        <v>12303.98</v>
      </c>
      <c r="O135">
        <v>2114.1799999999998</v>
      </c>
      <c r="P135">
        <v>226.32</v>
      </c>
      <c r="Q135">
        <v>21776.66</v>
      </c>
      <c r="R135">
        <v>230.44</v>
      </c>
      <c r="S135">
        <v>1996.241</v>
      </c>
      <c r="T135">
        <v>10129.6</v>
      </c>
      <c r="U135">
        <v>2461.4299999999998</v>
      </c>
      <c r="V135">
        <v>199.86850000000001</v>
      </c>
    </row>
    <row r="136" spans="5:22" x14ac:dyDescent="0.25">
      <c r="E136" s="10">
        <v>42993</v>
      </c>
      <c r="F136">
        <v>209.12</v>
      </c>
      <c r="G136">
        <v>140.2183</v>
      </c>
      <c r="H136">
        <v>3831.3</v>
      </c>
      <c r="I136">
        <v>548.48900000000003</v>
      </c>
      <c r="J136">
        <v>106.9</v>
      </c>
      <c r="K136">
        <v>133.76</v>
      </c>
      <c r="L136">
        <v>130.01</v>
      </c>
      <c r="M136">
        <v>381.42</v>
      </c>
      <c r="N136">
        <v>12518.81</v>
      </c>
      <c r="O136">
        <v>2044.4</v>
      </c>
      <c r="P136">
        <v>228.15</v>
      </c>
      <c r="Q136">
        <v>22229.49</v>
      </c>
      <c r="R136">
        <v>233.78899999999999</v>
      </c>
      <c r="S136">
        <v>2023.88</v>
      </c>
      <c r="T136">
        <v>10317.4</v>
      </c>
      <c r="U136">
        <v>2500.23</v>
      </c>
      <c r="V136">
        <v>200.25890000000001</v>
      </c>
    </row>
    <row r="137" spans="5:22" x14ac:dyDescent="0.25">
      <c r="E137" s="10">
        <v>43000</v>
      </c>
      <c r="F137">
        <v>209.02</v>
      </c>
      <c r="G137">
        <v>140.20840000000001</v>
      </c>
      <c r="H137">
        <v>3837.73</v>
      </c>
      <c r="I137">
        <v>549.02099999999996</v>
      </c>
      <c r="J137">
        <v>106.92</v>
      </c>
      <c r="K137">
        <v>135.88</v>
      </c>
      <c r="L137">
        <v>130.19999999999999</v>
      </c>
      <c r="M137">
        <v>383.91</v>
      </c>
      <c r="N137">
        <v>12592.35</v>
      </c>
      <c r="O137">
        <v>2045.88</v>
      </c>
      <c r="P137">
        <v>226.67</v>
      </c>
      <c r="Q137">
        <v>22530.83</v>
      </c>
      <c r="R137">
        <v>232.732</v>
      </c>
      <c r="S137">
        <v>2032.6849999999999</v>
      </c>
      <c r="T137">
        <v>10305</v>
      </c>
      <c r="U137">
        <v>2502.2199999999998</v>
      </c>
      <c r="V137">
        <v>200.61869999999999</v>
      </c>
    </row>
    <row r="138" spans="5:22" x14ac:dyDescent="0.25">
      <c r="E138" s="10">
        <v>43007</v>
      </c>
      <c r="F138">
        <v>209.03</v>
      </c>
      <c r="G138">
        <v>140.1986</v>
      </c>
      <c r="H138">
        <v>3836.5</v>
      </c>
      <c r="I138">
        <v>539.58699999999999</v>
      </c>
      <c r="J138">
        <v>106.94</v>
      </c>
      <c r="K138">
        <v>138.38</v>
      </c>
      <c r="L138">
        <v>129.97</v>
      </c>
      <c r="M138">
        <v>388.99</v>
      </c>
      <c r="N138">
        <v>12828.86</v>
      </c>
      <c r="O138">
        <v>1980.64</v>
      </c>
      <c r="P138">
        <v>225.44</v>
      </c>
      <c r="Q138">
        <v>22696.32</v>
      </c>
      <c r="R138">
        <v>234.65299999999999</v>
      </c>
      <c r="S138">
        <v>2045.2190000000001</v>
      </c>
      <c r="T138">
        <v>10381.5</v>
      </c>
      <c r="U138">
        <v>2519.36</v>
      </c>
      <c r="V138">
        <v>201.22309999999999</v>
      </c>
    </row>
    <row r="139" spans="5:22" x14ac:dyDescent="0.25">
      <c r="E139" s="10">
        <v>43014</v>
      </c>
      <c r="F139">
        <v>209.18</v>
      </c>
      <c r="G139">
        <v>140.18899999999999</v>
      </c>
      <c r="H139">
        <v>3921</v>
      </c>
      <c r="I139">
        <v>552.553</v>
      </c>
      <c r="J139">
        <v>107.13</v>
      </c>
      <c r="K139">
        <v>136.69</v>
      </c>
      <c r="L139">
        <v>129.97</v>
      </c>
      <c r="M139">
        <v>389.84</v>
      </c>
      <c r="N139">
        <v>12955.94</v>
      </c>
      <c r="O139">
        <v>1948.02</v>
      </c>
      <c r="P139">
        <v>226.53</v>
      </c>
      <c r="Q139">
        <v>22392.31</v>
      </c>
      <c r="R139">
        <v>237.965</v>
      </c>
      <c r="S139">
        <v>2070.913</v>
      </c>
      <c r="T139">
        <v>10185.5</v>
      </c>
      <c r="U139">
        <v>2549.33</v>
      </c>
      <c r="V139">
        <v>201.59909999999999</v>
      </c>
    </row>
    <row r="140" spans="5:22" x14ac:dyDescent="0.25">
      <c r="E140" s="10">
        <v>43021</v>
      </c>
      <c r="F140">
        <v>208.93</v>
      </c>
      <c r="G140">
        <v>140.17910000000001</v>
      </c>
      <c r="H140">
        <v>3921</v>
      </c>
      <c r="I140">
        <v>563.755</v>
      </c>
      <c r="J140">
        <v>107.41</v>
      </c>
      <c r="K140">
        <v>133.66</v>
      </c>
      <c r="L140">
        <v>130.55000000000001</v>
      </c>
      <c r="M140">
        <v>391</v>
      </c>
      <c r="N140">
        <v>12991.87</v>
      </c>
      <c r="O140">
        <v>2006.18</v>
      </c>
      <c r="P140">
        <v>228.87</v>
      </c>
      <c r="Q140">
        <v>22413.54</v>
      </c>
      <c r="R140">
        <v>241.37200000000001</v>
      </c>
      <c r="S140">
        <v>2079.0079999999998</v>
      </c>
      <c r="T140">
        <v>10258</v>
      </c>
      <c r="U140">
        <v>2553.17</v>
      </c>
      <c r="V140">
        <v>201.5318</v>
      </c>
    </row>
    <row r="141" spans="5:22" x14ac:dyDescent="0.25">
      <c r="E141" s="10">
        <v>43028</v>
      </c>
      <c r="F141">
        <v>209.16</v>
      </c>
      <c r="G141">
        <v>140.16929999999999</v>
      </c>
      <c r="H141">
        <v>3926.85</v>
      </c>
      <c r="I141">
        <v>562.96400000000006</v>
      </c>
      <c r="J141">
        <v>107.59</v>
      </c>
      <c r="K141">
        <v>135.22999999999999</v>
      </c>
      <c r="L141">
        <v>130.49</v>
      </c>
      <c r="M141">
        <v>390.92</v>
      </c>
      <c r="N141">
        <v>12991.28</v>
      </c>
      <c r="O141">
        <v>1975.39</v>
      </c>
      <c r="P141">
        <v>229.44</v>
      </c>
      <c r="Q141">
        <v>22346.85</v>
      </c>
      <c r="R141">
        <v>243.429</v>
      </c>
      <c r="S141">
        <v>2091.39</v>
      </c>
      <c r="T141">
        <v>10222.700000000001</v>
      </c>
      <c r="U141">
        <v>2575.21</v>
      </c>
      <c r="V141">
        <v>202.12530000000001</v>
      </c>
    </row>
    <row r="142" spans="5:22" x14ac:dyDescent="0.25">
      <c r="E142" s="10">
        <v>43035</v>
      </c>
      <c r="F142">
        <v>209.03</v>
      </c>
      <c r="G142">
        <v>140.15950000000001</v>
      </c>
      <c r="H142">
        <v>4021.97</v>
      </c>
      <c r="I142">
        <v>561.43100000000004</v>
      </c>
      <c r="J142">
        <v>107.78</v>
      </c>
      <c r="K142">
        <v>135.53</v>
      </c>
      <c r="L142">
        <v>131.1</v>
      </c>
      <c r="M142">
        <v>395.79</v>
      </c>
      <c r="N142">
        <v>13217.54</v>
      </c>
      <c r="O142">
        <v>1942.05</v>
      </c>
      <c r="P142">
        <v>230.37</v>
      </c>
      <c r="Q142">
        <v>22665.03</v>
      </c>
      <c r="R142">
        <v>249.452</v>
      </c>
      <c r="S142">
        <v>2102.7640000000001</v>
      </c>
      <c r="T142">
        <v>10197.5</v>
      </c>
      <c r="U142">
        <v>2581.0700000000002</v>
      </c>
      <c r="V142">
        <v>201.6773</v>
      </c>
    </row>
    <row r="143" spans="5:22" x14ac:dyDescent="0.25">
      <c r="E143" s="10">
        <v>43042</v>
      </c>
      <c r="F143">
        <v>209.39</v>
      </c>
      <c r="G143">
        <v>140.1498</v>
      </c>
      <c r="H143">
        <v>3992.7</v>
      </c>
      <c r="I143">
        <v>574.524</v>
      </c>
      <c r="J143">
        <v>108.25</v>
      </c>
      <c r="K143">
        <v>133.9</v>
      </c>
      <c r="L143">
        <v>131.66999999999999</v>
      </c>
      <c r="M143">
        <v>400.01</v>
      </c>
      <c r="N143">
        <v>13478.86</v>
      </c>
      <c r="O143">
        <v>2012.42</v>
      </c>
      <c r="P143">
        <v>238.13</v>
      </c>
      <c r="Q143">
        <v>23014.13</v>
      </c>
      <c r="R143">
        <v>253.76</v>
      </c>
      <c r="S143">
        <v>2114.9380000000001</v>
      </c>
      <c r="T143">
        <v>10357.799999999999</v>
      </c>
      <c r="U143">
        <v>2587.84</v>
      </c>
      <c r="V143">
        <v>201.63759999999999</v>
      </c>
    </row>
    <row r="144" spans="5:22" x14ac:dyDescent="0.25">
      <c r="E144" s="10">
        <v>43049</v>
      </c>
      <c r="F144">
        <v>209.05</v>
      </c>
      <c r="G144">
        <v>140.14019999999999</v>
      </c>
      <c r="H144">
        <v>4111.91</v>
      </c>
      <c r="I144">
        <v>576.15499999999997</v>
      </c>
      <c r="J144">
        <v>107.26</v>
      </c>
      <c r="K144">
        <v>132.35</v>
      </c>
      <c r="L144">
        <v>131.06</v>
      </c>
      <c r="M144">
        <v>390.9</v>
      </c>
      <c r="N144">
        <v>13127.47</v>
      </c>
      <c r="O144">
        <v>1926.97</v>
      </c>
      <c r="P144">
        <v>238.3</v>
      </c>
      <c r="Q144">
        <v>22560.79</v>
      </c>
      <c r="R144">
        <v>254.10900000000001</v>
      </c>
      <c r="S144">
        <v>2105.1210000000001</v>
      </c>
      <c r="T144">
        <v>10092.700000000001</v>
      </c>
      <c r="U144">
        <v>2582.3000000000002</v>
      </c>
      <c r="V144">
        <v>199.92070000000001</v>
      </c>
    </row>
    <row r="145" spans="5:22" x14ac:dyDescent="0.25">
      <c r="E145" s="10">
        <v>43056</v>
      </c>
      <c r="F145">
        <v>209.17</v>
      </c>
      <c r="G145">
        <v>140.13040000000001</v>
      </c>
      <c r="H145">
        <v>4120.8500000000004</v>
      </c>
      <c r="I145">
        <v>579.19299999999998</v>
      </c>
      <c r="J145">
        <v>107.31</v>
      </c>
      <c r="K145">
        <v>130.87</v>
      </c>
      <c r="L145">
        <v>131.08000000000001</v>
      </c>
      <c r="M145">
        <v>386.45</v>
      </c>
      <c r="N145">
        <v>12993.73</v>
      </c>
      <c r="O145">
        <v>1863.87</v>
      </c>
      <c r="P145">
        <v>239.37</v>
      </c>
      <c r="Q145">
        <v>22092.95</v>
      </c>
      <c r="R145">
        <v>253.95</v>
      </c>
      <c r="S145">
        <v>2096.3719999999998</v>
      </c>
      <c r="T145">
        <v>10010.4</v>
      </c>
      <c r="U145">
        <v>2578.85</v>
      </c>
      <c r="V145">
        <v>199.9417</v>
      </c>
    </row>
    <row r="146" spans="5:22" x14ac:dyDescent="0.25">
      <c r="E146" s="10">
        <v>43063</v>
      </c>
      <c r="F146">
        <v>209.39</v>
      </c>
      <c r="G146">
        <v>140.1207</v>
      </c>
      <c r="H146">
        <v>4104.2</v>
      </c>
      <c r="I146">
        <v>588.52700000000004</v>
      </c>
      <c r="J146">
        <v>107.65</v>
      </c>
      <c r="K146">
        <v>131.88</v>
      </c>
      <c r="L146">
        <v>131.22999999999999</v>
      </c>
      <c r="M146">
        <v>389.89</v>
      </c>
      <c r="N146">
        <v>13059.84</v>
      </c>
      <c r="O146">
        <v>1880.74</v>
      </c>
      <c r="P146">
        <v>237.79</v>
      </c>
      <c r="Q146">
        <v>22416.31</v>
      </c>
      <c r="R146">
        <v>258.68099999999998</v>
      </c>
      <c r="S146">
        <v>2112.5720000000001</v>
      </c>
      <c r="T146">
        <v>10053.5</v>
      </c>
      <c r="U146">
        <v>2602.42</v>
      </c>
      <c r="V146">
        <v>200.7004</v>
      </c>
    </row>
    <row r="147" spans="5:22" x14ac:dyDescent="0.25">
      <c r="E147" s="10">
        <v>43070</v>
      </c>
      <c r="F147">
        <v>209.49</v>
      </c>
      <c r="G147">
        <v>140.11150000000001</v>
      </c>
      <c r="H147">
        <v>3998.14</v>
      </c>
      <c r="I147">
        <v>566.43499999999995</v>
      </c>
      <c r="J147">
        <v>107.47</v>
      </c>
      <c r="K147">
        <v>130.44999999999999</v>
      </c>
      <c r="L147">
        <v>131.55000000000001</v>
      </c>
      <c r="M147">
        <v>385.54</v>
      </c>
      <c r="N147">
        <v>12861.49</v>
      </c>
      <c r="O147">
        <v>1947.78</v>
      </c>
      <c r="P147">
        <v>237.34</v>
      </c>
      <c r="Q147">
        <v>22106.1</v>
      </c>
      <c r="R147">
        <v>252.631</v>
      </c>
      <c r="S147">
        <v>2117.5659999999998</v>
      </c>
      <c r="T147">
        <v>10085</v>
      </c>
      <c r="U147">
        <v>2642.22</v>
      </c>
      <c r="V147">
        <v>201.03469999999999</v>
      </c>
    </row>
    <row r="148" spans="5:22" x14ac:dyDescent="0.25">
      <c r="E148" s="10">
        <v>43077</v>
      </c>
      <c r="F148">
        <v>209.16</v>
      </c>
      <c r="G148">
        <v>140.10310000000001</v>
      </c>
      <c r="H148">
        <v>4003.38</v>
      </c>
      <c r="I148">
        <v>565.10699999999997</v>
      </c>
      <c r="J148">
        <v>107.23</v>
      </c>
      <c r="K148">
        <v>135.07</v>
      </c>
      <c r="L148">
        <v>131.58000000000001</v>
      </c>
      <c r="M148">
        <v>391.98</v>
      </c>
      <c r="N148">
        <v>13153.7</v>
      </c>
      <c r="O148">
        <v>1928.26</v>
      </c>
      <c r="P148">
        <v>240.2</v>
      </c>
      <c r="Q148">
        <v>22773.8</v>
      </c>
      <c r="R148">
        <v>252.61600000000001</v>
      </c>
      <c r="S148">
        <v>2129.4690000000001</v>
      </c>
      <c r="T148">
        <v>10321.1</v>
      </c>
      <c r="U148">
        <v>2651.5</v>
      </c>
      <c r="V148">
        <v>200.90270000000001</v>
      </c>
    </row>
    <row r="149" spans="5:22" x14ac:dyDescent="0.25">
      <c r="E149" s="10">
        <v>43084</v>
      </c>
      <c r="F149">
        <v>209.54</v>
      </c>
      <c r="G149">
        <v>140.09379999999999</v>
      </c>
      <c r="H149">
        <v>3980.86</v>
      </c>
      <c r="I149">
        <v>568.05200000000002</v>
      </c>
      <c r="J149">
        <v>107.125</v>
      </c>
      <c r="K149">
        <v>132.06</v>
      </c>
      <c r="L149">
        <v>131.55000000000001</v>
      </c>
      <c r="M149">
        <v>388.41</v>
      </c>
      <c r="N149">
        <v>13103.56</v>
      </c>
      <c r="O149">
        <v>1997.73</v>
      </c>
      <c r="P149">
        <v>240.87</v>
      </c>
      <c r="Q149">
        <v>22094.04</v>
      </c>
      <c r="R149">
        <v>256.41899999999998</v>
      </c>
      <c r="S149">
        <v>2139.8670000000002</v>
      </c>
      <c r="T149">
        <v>10150.4</v>
      </c>
      <c r="U149">
        <v>2675.81</v>
      </c>
      <c r="V149">
        <v>200.95429999999999</v>
      </c>
    </row>
    <row r="150" spans="5:22" x14ac:dyDescent="0.25">
      <c r="E150" s="10">
        <v>43091</v>
      </c>
      <c r="F150">
        <v>209.39</v>
      </c>
      <c r="G150">
        <v>140.08410000000001</v>
      </c>
      <c r="H150">
        <v>4054.6</v>
      </c>
      <c r="I150">
        <v>576.66099999999994</v>
      </c>
      <c r="J150">
        <v>107.3</v>
      </c>
      <c r="K150">
        <v>132.56</v>
      </c>
      <c r="L150">
        <v>130.80000000000001</v>
      </c>
      <c r="M150">
        <v>389.27</v>
      </c>
      <c r="N150">
        <v>13072.79</v>
      </c>
      <c r="O150">
        <v>2087.09</v>
      </c>
      <c r="P150">
        <v>253.3</v>
      </c>
      <c r="Q150">
        <v>22209.05</v>
      </c>
      <c r="R150">
        <v>256.45800000000003</v>
      </c>
      <c r="S150">
        <v>2153.1370000000002</v>
      </c>
      <c r="T150">
        <v>10182</v>
      </c>
      <c r="U150">
        <v>2683.34</v>
      </c>
      <c r="V150">
        <v>200.82259999999999</v>
      </c>
    </row>
    <row r="151" spans="5:22" x14ac:dyDescent="0.25">
      <c r="E151" s="10">
        <v>43098</v>
      </c>
      <c r="F151">
        <v>209.66</v>
      </c>
      <c r="G151">
        <v>140.0744</v>
      </c>
      <c r="H151">
        <v>4030.86</v>
      </c>
      <c r="I151">
        <v>584.68299999999999</v>
      </c>
      <c r="J151">
        <v>107.31</v>
      </c>
      <c r="K151">
        <v>130.47999999999999</v>
      </c>
      <c r="L151">
        <v>130.91</v>
      </c>
      <c r="M151">
        <v>385.5</v>
      </c>
      <c r="N151">
        <v>12917.64</v>
      </c>
      <c r="O151">
        <v>2083.2199999999998</v>
      </c>
      <c r="P151">
        <v>256.14</v>
      </c>
      <c r="Q151">
        <v>21853.34</v>
      </c>
      <c r="R151">
        <v>254.18</v>
      </c>
      <c r="S151">
        <v>2147.0839999999998</v>
      </c>
      <c r="T151">
        <v>10043.9</v>
      </c>
      <c r="U151">
        <v>2673.61</v>
      </c>
      <c r="V151">
        <v>201.18389999999999</v>
      </c>
    </row>
    <row r="152" spans="5:22" x14ac:dyDescent="0.25">
      <c r="E152" s="10">
        <v>43105</v>
      </c>
      <c r="F152">
        <v>209.29</v>
      </c>
      <c r="G152">
        <v>140.06479999999999</v>
      </c>
      <c r="H152">
        <v>4138.75</v>
      </c>
      <c r="I152">
        <v>606.64300000000003</v>
      </c>
      <c r="J152">
        <v>107.94</v>
      </c>
      <c r="K152">
        <v>134.41999999999999</v>
      </c>
      <c r="L152">
        <v>130.96</v>
      </c>
      <c r="M152">
        <v>397.37</v>
      </c>
      <c r="N152">
        <v>13319.64</v>
      </c>
      <c r="O152">
        <v>2139.2600000000002</v>
      </c>
      <c r="P152">
        <v>263.67</v>
      </c>
      <c r="Q152">
        <v>22762.29</v>
      </c>
      <c r="R152">
        <v>264.78899999999999</v>
      </c>
      <c r="S152">
        <v>2202.0140000000001</v>
      </c>
      <c r="T152">
        <v>10411.4</v>
      </c>
      <c r="U152">
        <v>2743.15</v>
      </c>
      <c r="V152">
        <v>202.6028</v>
      </c>
    </row>
    <row r="153" spans="5:22" x14ac:dyDescent="0.25">
      <c r="E153" s="10">
        <v>43112</v>
      </c>
      <c r="F153">
        <v>208.69</v>
      </c>
      <c r="G153">
        <v>140.05510000000001</v>
      </c>
      <c r="H153">
        <v>4225</v>
      </c>
      <c r="I153">
        <v>610.71500000000003</v>
      </c>
      <c r="J153">
        <v>107.62</v>
      </c>
      <c r="K153">
        <v>140.32</v>
      </c>
      <c r="L153">
        <v>130.09</v>
      </c>
      <c r="M153">
        <v>398.86</v>
      </c>
      <c r="N153">
        <v>13245.03</v>
      </c>
      <c r="O153">
        <v>2188.0300000000002</v>
      </c>
      <c r="P153">
        <v>262.22000000000003</v>
      </c>
      <c r="Q153">
        <v>23429.83</v>
      </c>
      <c r="R153">
        <v>267.20800000000003</v>
      </c>
      <c r="S153">
        <v>2220.0320000000002</v>
      </c>
      <c r="T153">
        <v>10462.4</v>
      </c>
      <c r="U153">
        <v>2786.24</v>
      </c>
      <c r="V153">
        <v>202.51339999999999</v>
      </c>
    </row>
    <row r="154" spans="5:22" x14ac:dyDescent="0.25">
      <c r="E154" s="10">
        <v>43119</v>
      </c>
      <c r="F154">
        <v>208.74</v>
      </c>
      <c r="G154">
        <v>140.04509999999999</v>
      </c>
      <c r="H154">
        <v>4285.3999999999996</v>
      </c>
      <c r="I154">
        <v>621.66899999999998</v>
      </c>
      <c r="J154">
        <v>107.745</v>
      </c>
      <c r="K154">
        <v>140.13</v>
      </c>
      <c r="L154">
        <v>130.26</v>
      </c>
      <c r="M154">
        <v>402.98</v>
      </c>
      <c r="N154">
        <v>13434.45</v>
      </c>
      <c r="O154">
        <v>2181.91</v>
      </c>
      <c r="P154">
        <v>263.97000000000003</v>
      </c>
      <c r="Q154">
        <v>23749.22</v>
      </c>
      <c r="R154">
        <v>272.15600000000001</v>
      </c>
      <c r="S154">
        <v>2236.5929999999998</v>
      </c>
      <c r="T154">
        <v>10479.5</v>
      </c>
      <c r="U154">
        <v>2810.3</v>
      </c>
      <c r="V154">
        <v>202.3417</v>
      </c>
    </row>
    <row r="155" spans="5:22" x14ac:dyDescent="0.25">
      <c r="E155" s="10">
        <v>43126</v>
      </c>
      <c r="F155">
        <v>208.28</v>
      </c>
      <c r="G155">
        <v>140.03530000000001</v>
      </c>
      <c r="H155">
        <v>4381.3</v>
      </c>
      <c r="I155">
        <v>639.42200000000003</v>
      </c>
      <c r="J155">
        <v>107.8</v>
      </c>
      <c r="K155">
        <v>143.04</v>
      </c>
      <c r="L155">
        <v>130.03</v>
      </c>
      <c r="M155">
        <v>401.98</v>
      </c>
      <c r="N155">
        <v>13340.17</v>
      </c>
      <c r="O155">
        <v>2239.9299999999998</v>
      </c>
      <c r="P155">
        <v>266.45999999999998</v>
      </c>
      <c r="Q155">
        <v>23856.99</v>
      </c>
      <c r="R155">
        <v>276.75700000000001</v>
      </c>
      <c r="S155">
        <v>2261.4969999999998</v>
      </c>
      <c r="T155">
        <v>10595.4</v>
      </c>
      <c r="U155">
        <v>2872.87</v>
      </c>
      <c r="V155">
        <v>202.94130000000001</v>
      </c>
    </row>
    <row r="156" spans="5:22" x14ac:dyDescent="0.25">
      <c r="E156" s="10">
        <v>43133</v>
      </c>
      <c r="F156">
        <v>207.92</v>
      </c>
      <c r="G156">
        <v>140.02539999999999</v>
      </c>
      <c r="H156">
        <v>4271.2299999999996</v>
      </c>
      <c r="I156">
        <v>619.85199999999998</v>
      </c>
      <c r="J156">
        <v>107.2</v>
      </c>
      <c r="K156">
        <v>138.4</v>
      </c>
      <c r="L156">
        <v>129.66999999999999</v>
      </c>
      <c r="M156">
        <v>389.63</v>
      </c>
      <c r="N156">
        <v>12785.16</v>
      </c>
      <c r="O156">
        <v>2228.64</v>
      </c>
      <c r="P156">
        <v>265.10000000000002</v>
      </c>
      <c r="Q156">
        <v>23202.66</v>
      </c>
      <c r="R156">
        <v>266.11799999999999</v>
      </c>
      <c r="S156">
        <v>2189.1129999999998</v>
      </c>
      <c r="T156">
        <v>10211.200000000001</v>
      </c>
      <c r="U156">
        <v>2762.13</v>
      </c>
      <c r="V156">
        <v>201.33629999999999</v>
      </c>
    </row>
    <row r="157" spans="5:22" x14ac:dyDescent="0.25">
      <c r="E157" s="10">
        <v>43140</v>
      </c>
      <c r="F157">
        <v>207.84</v>
      </c>
      <c r="G157">
        <v>140.0155</v>
      </c>
      <c r="H157">
        <v>3840.65</v>
      </c>
      <c r="I157">
        <v>572.30200000000002</v>
      </c>
      <c r="J157">
        <v>106.49</v>
      </c>
      <c r="K157">
        <v>132.08000000000001</v>
      </c>
      <c r="L157">
        <v>129.33000000000001</v>
      </c>
      <c r="M157">
        <v>369.71</v>
      </c>
      <c r="N157">
        <v>12107.48</v>
      </c>
      <c r="O157">
        <v>2102.64</v>
      </c>
      <c r="P157">
        <v>257.02</v>
      </c>
      <c r="Q157">
        <v>22166.75</v>
      </c>
      <c r="R157">
        <v>253.63900000000001</v>
      </c>
      <c r="S157">
        <v>2072.261</v>
      </c>
      <c r="T157">
        <v>9639.6</v>
      </c>
      <c r="U157">
        <v>2619.5500000000002</v>
      </c>
      <c r="V157">
        <v>198.2056</v>
      </c>
    </row>
    <row r="158" spans="5:22" x14ac:dyDescent="0.25">
      <c r="E158" s="10">
        <v>43147</v>
      </c>
      <c r="F158">
        <v>208</v>
      </c>
      <c r="G158">
        <v>140.00559999999999</v>
      </c>
      <c r="H158">
        <v>3966.96</v>
      </c>
      <c r="I158">
        <v>597.11699999999996</v>
      </c>
      <c r="J158">
        <v>106.795</v>
      </c>
      <c r="K158">
        <v>134.16999999999999</v>
      </c>
      <c r="L158">
        <v>129.52000000000001</v>
      </c>
      <c r="M158">
        <v>381.67</v>
      </c>
      <c r="N158">
        <v>12451.96</v>
      </c>
      <c r="O158">
        <v>2171.48</v>
      </c>
      <c r="P158">
        <v>253.34</v>
      </c>
      <c r="Q158">
        <v>22797.88</v>
      </c>
      <c r="R158">
        <v>268.15800000000002</v>
      </c>
      <c r="S158">
        <v>2147.04</v>
      </c>
      <c r="T158">
        <v>9832.1</v>
      </c>
      <c r="U158">
        <v>2732.22</v>
      </c>
      <c r="V158">
        <v>200.2071</v>
      </c>
    </row>
    <row r="159" spans="5:22" x14ac:dyDescent="0.25">
      <c r="E159" s="10">
        <v>43154</v>
      </c>
      <c r="F159">
        <v>208.06</v>
      </c>
      <c r="G159">
        <v>139.9956</v>
      </c>
      <c r="H159">
        <v>4071.09</v>
      </c>
      <c r="I159">
        <v>606.15200000000004</v>
      </c>
      <c r="J159">
        <v>106.55500000000001</v>
      </c>
      <c r="K159">
        <v>134.03</v>
      </c>
      <c r="L159">
        <v>129.78</v>
      </c>
      <c r="M159">
        <v>382.7</v>
      </c>
      <c r="N159">
        <v>12483.79</v>
      </c>
      <c r="O159">
        <v>2160.33</v>
      </c>
      <c r="P159">
        <v>250.32</v>
      </c>
      <c r="Q159">
        <v>22672.15</v>
      </c>
      <c r="R159">
        <v>272.56299999999999</v>
      </c>
      <c r="S159">
        <v>2163.2890000000002</v>
      </c>
      <c r="T159">
        <v>9822.4</v>
      </c>
      <c r="U159">
        <v>2747.3</v>
      </c>
      <c r="V159">
        <v>200.05359999999999</v>
      </c>
    </row>
    <row r="160" spans="5:22" x14ac:dyDescent="0.25">
      <c r="E160" s="10">
        <v>43161</v>
      </c>
      <c r="F160">
        <v>208.27</v>
      </c>
      <c r="G160">
        <v>139.98570000000001</v>
      </c>
      <c r="H160">
        <v>4016.46</v>
      </c>
      <c r="I160">
        <v>591.21699999999998</v>
      </c>
      <c r="J160">
        <v>106.57</v>
      </c>
      <c r="K160">
        <v>130.19</v>
      </c>
      <c r="L160">
        <v>129.62</v>
      </c>
      <c r="M160">
        <v>369.68</v>
      </c>
      <c r="N160">
        <v>11913.71</v>
      </c>
      <c r="O160">
        <v>2069.91</v>
      </c>
      <c r="P160">
        <v>250.29</v>
      </c>
      <c r="Q160">
        <v>21912.14</v>
      </c>
      <c r="R160">
        <v>270.21800000000002</v>
      </c>
      <c r="S160">
        <v>2111.848</v>
      </c>
      <c r="T160">
        <v>9531.1</v>
      </c>
      <c r="U160">
        <v>2691.25</v>
      </c>
      <c r="V160">
        <v>199.65799999999999</v>
      </c>
    </row>
    <row r="161" spans="5:22" x14ac:dyDescent="0.25">
      <c r="E161" s="10">
        <v>43168</v>
      </c>
      <c r="F161">
        <v>208.02</v>
      </c>
      <c r="G161">
        <v>139.97579999999999</v>
      </c>
      <c r="H161">
        <v>4108.87</v>
      </c>
      <c r="I161">
        <v>603.01099999999997</v>
      </c>
      <c r="J161">
        <v>107.12</v>
      </c>
      <c r="K161">
        <v>130.83000000000001</v>
      </c>
      <c r="L161">
        <v>129.83000000000001</v>
      </c>
      <c r="M161">
        <v>381.5</v>
      </c>
      <c r="N161">
        <v>12346.68</v>
      </c>
      <c r="O161">
        <v>2113.77</v>
      </c>
      <c r="P161">
        <v>254.55</v>
      </c>
      <c r="Q161">
        <v>22745.599999999999</v>
      </c>
      <c r="R161">
        <v>281.63900000000001</v>
      </c>
      <c r="S161">
        <v>2171.009</v>
      </c>
      <c r="T161">
        <v>9686.1</v>
      </c>
      <c r="U161">
        <v>2786.57</v>
      </c>
      <c r="V161">
        <v>200.4631</v>
      </c>
    </row>
    <row r="162" spans="5:22" x14ac:dyDescent="0.25">
      <c r="E162" s="10">
        <v>43175</v>
      </c>
      <c r="F162">
        <v>208.18</v>
      </c>
      <c r="G162">
        <v>139.9659</v>
      </c>
      <c r="H162">
        <v>4056.42</v>
      </c>
      <c r="I162">
        <v>614.02700000000004</v>
      </c>
      <c r="J162">
        <v>105.295</v>
      </c>
      <c r="K162">
        <v>130.47</v>
      </c>
      <c r="L162">
        <v>129.63999999999999</v>
      </c>
      <c r="M162">
        <v>381.6</v>
      </c>
      <c r="N162">
        <v>12389.58</v>
      </c>
      <c r="O162">
        <v>2088.1</v>
      </c>
      <c r="P162">
        <v>255.44</v>
      </c>
      <c r="Q162">
        <v>22857.69</v>
      </c>
      <c r="R162">
        <v>279.596</v>
      </c>
      <c r="S162">
        <v>2160.6239999999998</v>
      </c>
      <c r="T162">
        <v>9761</v>
      </c>
      <c r="U162">
        <v>2752.01</v>
      </c>
      <c r="V162">
        <v>200.054</v>
      </c>
    </row>
    <row r="163" spans="5:22" x14ac:dyDescent="0.25">
      <c r="E163" s="10">
        <v>43182</v>
      </c>
      <c r="F163">
        <v>207.8</v>
      </c>
      <c r="G163">
        <v>139.95599999999999</v>
      </c>
      <c r="H163">
        <v>3904.94</v>
      </c>
      <c r="I163">
        <v>587.83799999999997</v>
      </c>
      <c r="J163">
        <v>104.8</v>
      </c>
      <c r="K163">
        <v>124.2</v>
      </c>
      <c r="L163">
        <v>129.31</v>
      </c>
      <c r="M163">
        <v>368.57</v>
      </c>
      <c r="N163">
        <v>11886.31</v>
      </c>
      <c r="O163">
        <v>2016.58</v>
      </c>
      <c r="P163">
        <v>253.04</v>
      </c>
      <c r="Q163">
        <v>22289.1</v>
      </c>
      <c r="R163">
        <v>259.33999999999997</v>
      </c>
      <c r="S163">
        <v>2057.4110000000001</v>
      </c>
      <c r="T163">
        <v>9393.1</v>
      </c>
      <c r="U163">
        <v>2588.2600000000002</v>
      </c>
      <c r="V163">
        <v>199.42689999999999</v>
      </c>
    </row>
    <row r="164" spans="5:22" x14ac:dyDescent="0.25">
      <c r="E164" s="10">
        <v>43189</v>
      </c>
      <c r="F164">
        <v>208.25</v>
      </c>
      <c r="G164">
        <v>139.9461</v>
      </c>
      <c r="H164">
        <v>3898.5</v>
      </c>
      <c r="I164">
        <v>589.57399999999996</v>
      </c>
      <c r="J164">
        <v>105.065</v>
      </c>
      <c r="K164">
        <v>125.69</v>
      </c>
      <c r="L164">
        <v>129.65</v>
      </c>
      <c r="M164">
        <v>373.99</v>
      </c>
      <c r="N164">
        <v>12096.73</v>
      </c>
      <c r="O164">
        <v>2019.8</v>
      </c>
      <c r="P164">
        <v>255.06</v>
      </c>
      <c r="Q164">
        <v>22411.15</v>
      </c>
      <c r="R164">
        <v>262.85199999999998</v>
      </c>
      <c r="S164">
        <v>2092.0610000000001</v>
      </c>
      <c r="T164">
        <v>9600.4</v>
      </c>
      <c r="U164">
        <v>2640.87</v>
      </c>
      <c r="V164">
        <v>199.6591</v>
      </c>
    </row>
    <row r="165" spans="5:22" x14ac:dyDescent="0.25">
      <c r="E165" s="10">
        <v>43196</v>
      </c>
      <c r="F165">
        <v>208.06</v>
      </c>
      <c r="G165">
        <v>139.93639999999999</v>
      </c>
      <c r="H165">
        <v>3854.86</v>
      </c>
      <c r="I165">
        <v>583.93200000000002</v>
      </c>
      <c r="J165">
        <v>105.19</v>
      </c>
      <c r="K165">
        <v>126.22</v>
      </c>
      <c r="L165">
        <v>129.62</v>
      </c>
      <c r="M165">
        <v>378.24</v>
      </c>
      <c r="N165">
        <v>12241.27</v>
      </c>
      <c r="O165">
        <v>2079.94</v>
      </c>
      <c r="P165">
        <v>261.32</v>
      </c>
      <c r="Q165">
        <v>22929.87</v>
      </c>
      <c r="R165">
        <v>257.05399999999997</v>
      </c>
      <c r="S165">
        <v>2079.768</v>
      </c>
      <c r="T165">
        <v>9682.7999999999993</v>
      </c>
      <c r="U165">
        <v>2604.4699999999998</v>
      </c>
      <c r="V165">
        <v>200.47649999999999</v>
      </c>
    </row>
    <row r="166" spans="5:22" x14ac:dyDescent="0.25">
      <c r="E166" s="10">
        <v>43203</v>
      </c>
      <c r="F166">
        <v>207.84</v>
      </c>
      <c r="G166">
        <v>139.9264</v>
      </c>
      <c r="H166">
        <v>3871.14</v>
      </c>
      <c r="I166">
        <v>593.02800000000002</v>
      </c>
      <c r="J166">
        <v>105.77500000000001</v>
      </c>
      <c r="K166">
        <v>127.8</v>
      </c>
      <c r="L166">
        <v>129.84</v>
      </c>
      <c r="M166">
        <v>382.71</v>
      </c>
      <c r="N166">
        <v>12442.4</v>
      </c>
      <c r="O166">
        <v>2101.12</v>
      </c>
      <c r="P166">
        <v>259.14999999999998</v>
      </c>
      <c r="Q166">
        <v>23330.32</v>
      </c>
      <c r="R166">
        <v>265.71600000000001</v>
      </c>
      <c r="S166">
        <v>2109.241</v>
      </c>
      <c r="T166">
        <v>9767.2999999999993</v>
      </c>
      <c r="U166">
        <v>2656.3</v>
      </c>
      <c r="V166">
        <v>202.25530000000001</v>
      </c>
    </row>
    <row r="167" spans="5:22" x14ac:dyDescent="0.25">
      <c r="E167" s="10">
        <v>43210</v>
      </c>
      <c r="F167">
        <v>208.14</v>
      </c>
      <c r="G167">
        <v>139.91650000000001</v>
      </c>
      <c r="H167">
        <v>3760.85</v>
      </c>
      <c r="I167">
        <v>589.11900000000003</v>
      </c>
      <c r="J167">
        <v>105.74</v>
      </c>
      <c r="K167">
        <v>130.58000000000001</v>
      </c>
      <c r="L167">
        <v>129.47999999999999</v>
      </c>
      <c r="M167">
        <v>387.28</v>
      </c>
      <c r="N167">
        <v>12540.5</v>
      </c>
      <c r="O167">
        <v>2180.2600000000002</v>
      </c>
      <c r="P167">
        <v>259.5</v>
      </c>
      <c r="Q167">
        <v>23829.34</v>
      </c>
      <c r="R167">
        <v>265.51400000000001</v>
      </c>
      <c r="S167">
        <v>2124.6819999999998</v>
      </c>
      <c r="T167">
        <v>9884.2000000000007</v>
      </c>
      <c r="U167">
        <v>2670.14</v>
      </c>
      <c r="V167">
        <v>201.95310000000001</v>
      </c>
    </row>
    <row r="168" spans="5:22" x14ac:dyDescent="0.25">
      <c r="E168" s="10">
        <v>43217</v>
      </c>
      <c r="F168">
        <v>208.37</v>
      </c>
      <c r="G168">
        <v>139.90649999999999</v>
      </c>
      <c r="H168">
        <v>3756.88</v>
      </c>
      <c r="I168">
        <v>583.54899999999998</v>
      </c>
      <c r="J168">
        <v>105.685</v>
      </c>
      <c r="K168">
        <v>129.63999999999999</v>
      </c>
      <c r="L168">
        <v>129.57</v>
      </c>
      <c r="M168">
        <v>389.24</v>
      </c>
      <c r="N168">
        <v>12580.87</v>
      </c>
      <c r="O168">
        <v>2193.04</v>
      </c>
      <c r="P168">
        <v>261.52</v>
      </c>
      <c r="Q168">
        <v>23927.61</v>
      </c>
      <c r="R168">
        <v>264.005</v>
      </c>
      <c r="S168">
        <v>2133.7730000000001</v>
      </c>
      <c r="T168">
        <v>9925.4</v>
      </c>
      <c r="U168">
        <v>2669.91</v>
      </c>
      <c r="V168">
        <v>201.12610000000001</v>
      </c>
    </row>
    <row r="169" spans="5:22" x14ac:dyDescent="0.25">
      <c r="E169" s="10">
        <v>43224</v>
      </c>
      <c r="F169">
        <v>208.56</v>
      </c>
      <c r="G169">
        <v>139.89660000000001</v>
      </c>
      <c r="H169">
        <v>3774.6</v>
      </c>
      <c r="I169">
        <v>578.23099999999999</v>
      </c>
      <c r="J169">
        <v>105.55</v>
      </c>
      <c r="K169">
        <v>128.91</v>
      </c>
      <c r="L169">
        <v>129.63999999999999</v>
      </c>
      <c r="M169">
        <v>392.72</v>
      </c>
      <c r="N169">
        <v>12819.6</v>
      </c>
      <c r="O169">
        <v>2129.7600000000002</v>
      </c>
      <c r="P169">
        <v>258</v>
      </c>
      <c r="Q169">
        <v>24335.02</v>
      </c>
      <c r="R169">
        <v>271.34500000000003</v>
      </c>
      <c r="S169">
        <v>2134.7620000000002</v>
      </c>
      <c r="T169">
        <v>10104.1</v>
      </c>
      <c r="U169">
        <v>2663.42</v>
      </c>
      <c r="V169">
        <v>201.11179999999999</v>
      </c>
    </row>
    <row r="170" spans="5:22" x14ac:dyDescent="0.25">
      <c r="E170" s="10">
        <v>43231</v>
      </c>
      <c r="F170">
        <v>208.48</v>
      </c>
      <c r="G170">
        <v>139.88679999999999</v>
      </c>
      <c r="H170">
        <v>3872.84</v>
      </c>
      <c r="I170">
        <v>593.51800000000003</v>
      </c>
      <c r="J170">
        <v>105.63</v>
      </c>
      <c r="K170">
        <v>129.93</v>
      </c>
      <c r="L170">
        <v>129.66</v>
      </c>
      <c r="M170">
        <v>395.56</v>
      </c>
      <c r="N170">
        <v>13001.24</v>
      </c>
      <c r="O170">
        <v>2147.7199999999998</v>
      </c>
      <c r="P170">
        <v>259.55</v>
      </c>
      <c r="Q170">
        <v>24159.34</v>
      </c>
      <c r="R170">
        <v>280.30399999999997</v>
      </c>
      <c r="S170">
        <v>2179.3490000000002</v>
      </c>
      <c r="T170">
        <v>10271.4</v>
      </c>
      <c r="U170">
        <v>2727.72</v>
      </c>
      <c r="V170">
        <v>201.7568</v>
      </c>
    </row>
    <row r="171" spans="5:22" x14ac:dyDescent="0.25">
      <c r="E171" s="10">
        <v>43238</v>
      </c>
      <c r="F171">
        <v>208.38</v>
      </c>
      <c r="G171">
        <v>139.87700000000001</v>
      </c>
      <c r="H171">
        <v>3903.06</v>
      </c>
      <c r="I171">
        <v>586.32299999999998</v>
      </c>
      <c r="J171">
        <v>105.2</v>
      </c>
      <c r="K171">
        <v>124.41</v>
      </c>
      <c r="L171">
        <v>129.19999999999999</v>
      </c>
      <c r="M171">
        <v>395.62</v>
      </c>
      <c r="N171">
        <v>13077.72</v>
      </c>
      <c r="O171">
        <v>2050.54</v>
      </c>
      <c r="P171">
        <v>250.88</v>
      </c>
      <c r="Q171">
        <v>23449.65</v>
      </c>
      <c r="R171">
        <v>276.53800000000001</v>
      </c>
      <c r="S171">
        <v>2176.0070000000001</v>
      </c>
      <c r="T171">
        <v>10112.4</v>
      </c>
      <c r="U171">
        <v>2712.97</v>
      </c>
      <c r="V171">
        <v>201.39779999999999</v>
      </c>
    </row>
    <row r="172" spans="5:22" x14ac:dyDescent="0.25">
      <c r="E172" s="10">
        <v>43245</v>
      </c>
      <c r="F172">
        <v>209.06</v>
      </c>
      <c r="G172">
        <v>139.86699999999999</v>
      </c>
      <c r="H172">
        <v>3816.5</v>
      </c>
      <c r="I172">
        <v>587.44399999999996</v>
      </c>
      <c r="J172">
        <v>104.59</v>
      </c>
      <c r="K172">
        <v>119.51</v>
      </c>
      <c r="L172">
        <v>129.33000000000001</v>
      </c>
      <c r="M172">
        <v>390.48</v>
      </c>
      <c r="N172">
        <v>12938.01</v>
      </c>
      <c r="O172">
        <v>1998.3</v>
      </c>
      <c r="P172">
        <v>254.48</v>
      </c>
      <c r="Q172">
        <v>22398.15</v>
      </c>
      <c r="R172">
        <v>279.54899999999998</v>
      </c>
      <c r="S172">
        <v>2171.3009999999999</v>
      </c>
      <c r="T172">
        <v>9826.5</v>
      </c>
      <c r="U172">
        <v>2721.33</v>
      </c>
      <c r="V172">
        <v>201.51</v>
      </c>
    </row>
    <row r="173" spans="5:22" x14ac:dyDescent="0.25">
      <c r="E173" s="10">
        <v>43252</v>
      </c>
      <c r="F173">
        <v>209.45</v>
      </c>
      <c r="G173">
        <v>139.8571</v>
      </c>
      <c r="H173">
        <v>3770.59</v>
      </c>
      <c r="I173">
        <v>586.96900000000005</v>
      </c>
      <c r="J173">
        <v>104.41</v>
      </c>
      <c r="K173">
        <v>113.43</v>
      </c>
      <c r="L173">
        <v>128.62</v>
      </c>
      <c r="M173">
        <v>385.09</v>
      </c>
      <c r="N173">
        <v>12724.27</v>
      </c>
      <c r="O173">
        <v>2044.29</v>
      </c>
      <c r="P173">
        <v>252.16</v>
      </c>
      <c r="Q173">
        <v>22109.55</v>
      </c>
      <c r="R173">
        <v>284.26799999999997</v>
      </c>
      <c r="S173">
        <v>2167.8980000000001</v>
      </c>
      <c r="T173">
        <v>9632.4</v>
      </c>
      <c r="U173">
        <v>2734.62</v>
      </c>
      <c r="V173">
        <v>201.79130000000001</v>
      </c>
    </row>
    <row r="174" spans="5:22" x14ac:dyDescent="0.25">
      <c r="E174" s="10">
        <v>43259</v>
      </c>
      <c r="F174">
        <v>208.86</v>
      </c>
      <c r="G174">
        <v>139.84739999999999</v>
      </c>
      <c r="H174">
        <v>3779.62</v>
      </c>
      <c r="I174">
        <v>595.274</v>
      </c>
      <c r="J174">
        <v>104.41</v>
      </c>
      <c r="K174">
        <v>111.82</v>
      </c>
      <c r="L174">
        <v>128.84</v>
      </c>
      <c r="M174">
        <v>384.41</v>
      </c>
      <c r="N174">
        <v>12766.55</v>
      </c>
      <c r="O174">
        <v>2027.53</v>
      </c>
      <c r="P174">
        <v>248.78</v>
      </c>
      <c r="Q174">
        <v>21355.98</v>
      </c>
      <c r="R174">
        <v>287.10199999999998</v>
      </c>
      <c r="S174">
        <v>2188.788</v>
      </c>
      <c r="T174">
        <v>9746.2999999999993</v>
      </c>
      <c r="U174">
        <v>2779.03</v>
      </c>
      <c r="V174">
        <v>202.68459999999999</v>
      </c>
    </row>
    <row r="175" spans="5:22" x14ac:dyDescent="0.25">
      <c r="E175" s="10">
        <v>43266</v>
      </c>
      <c r="F175">
        <v>209.15</v>
      </c>
      <c r="G175">
        <v>139.83760000000001</v>
      </c>
      <c r="H175">
        <v>3753.43</v>
      </c>
      <c r="I175">
        <v>585.83500000000004</v>
      </c>
      <c r="J175">
        <v>105.095</v>
      </c>
      <c r="K175">
        <v>111.98</v>
      </c>
      <c r="L175">
        <v>128.91999999999999</v>
      </c>
      <c r="M175">
        <v>389.98</v>
      </c>
      <c r="N175">
        <v>13010.55</v>
      </c>
      <c r="O175">
        <v>2013.49</v>
      </c>
      <c r="P175">
        <v>252</v>
      </c>
      <c r="Q175">
        <v>22190.45</v>
      </c>
      <c r="R175">
        <v>288.75400000000002</v>
      </c>
      <c r="S175">
        <v>2192.873</v>
      </c>
      <c r="T175">
        <v>9851</v>
      </c>
      <c r="U175">
        <v>2779.66</v>
      </c>
      <c r="V175">
        <v>203.62719999999999</v>
      </c>
    </row>
    <row r="176" spans="5:22" x14ac:dyDescent="0.25">
      <c r="E176" s="10">
        <v>43273</v>
      </c>
      <c r="F176">
        <v>208.99</v>
      </c>
      <c r="G176">
        <v>139.82769999999999</v>
      </c>
      <c r="H176">
        <v>3608.91</v>
      </c>
      <c r="I176">
        <v>568.37599999999998</v>
      </c>
      <c r="J176">
        <v>104.735</v>
      </c>
      <c r="K176">
        <v>112.6</v>
      </c>
      <c r="L176">
        <v>129.51</v>
      </c>
      <c r="M176">
        <v>382.49</v>
      </c>
      <c r="N176">
        <v>12579.72</v>
      </c>
      <c r="O176">
        <v>2015.05</v>
      </c>
      <c r="P176">
        <v>258.64999999999998</v>
      </c>
      <c r="Q176">
        <v>21888.47</v>
      </c>
      <c r="R176">
        <v>284.48599999999999</v>
      </c>
      <c r="S176">
        <v>2168.355</v>
      </c>
      <c r="T176">
        <v>9792.1</v>
      </c>
      <c r="U176">
        <v>2754.88</v>
      </c>
      <c r="V176">
        <v>203.5667</v>
      </c>
    </row>
    <row r="177" spans="5:22" x14ac:dyDescent="0.25">
      <c r="E177" s="10">
        <v>43280</v>
      </c>
      <c r="F177">
        <v>209.23</v>
      </c>
      <c r="G177">
        <v>139.81780000000001</v>
      </c>
      <c r="H177">
        <v>3510.99</v>
      </c>
      <c r="I177">
        <v>555.10199999999998</v>
      </c>
      <c r="J177">
        <v>104.075</v>
      </c>
      <c r="K177">
        <v>110.45</v>
      </c>
      <c r="L177">
        <v>129.05000000000001</v>
      </c>
      <c r="M177">
        <v>376.91</v>
      </c>
      <c r="N177">
        <v>12306</v>
      </c>
      <c r="O177">
        <v>1986.85</v>
      </c>
      <c r="P177">
        <v>262.04000000000002</v>
      </c>
      <c r="Q177">
        <v>21626.27</v>
      </c>
      <c r="R177">
        <v>278.16199999999998</v>
      </c>
      <c r="S177">
        <v>2141.4929999999999</v>
      </c>
      <c r="T177">
        <v>9622.7000000000007</v>
      </c>
      <c r="U177">
        <v>2718.37</v>
      </c>
      <c r="V177">
        <v>202.32220000000001</v>
      </c>
    </row>
    <row r="178" spans="5:22" x14ac:dyDescent="0.25">
      <c r="E178" s="10">
        <v>43287</v>
      </c>
      <c r="F178">
        <v>209.16</v>
      </c>
      <c r="G178">
        <v>139.80799999999999</v>
      </c>
      <c r="H178">
        <v>3365.12</v>
      </c>
      <c r="I178">
        <v>546.47500000000002</v>
      </c>
      <c r="J178">
        <v>104.81</v>
      </c>
      <c r="K178">
        <v>113.15</v>
      </c>
      <c r="L178">
        <v>129.51</v>
      </c>
      <c r="M178">
        <v>381.67</v>
      </c>
      <c r="N178">
        <v>12496.17</v>
      </c>
      <c r="O178">
        <v>1964.56</v>
      </c>
      <c r="P178">
        <v>261.89999999999998</v>
      </c>
      <c r="Q178">
        <v>21925.51</v>
      </c>
      <c r="R178">
        <v>283.75</v>
      </c>
      <c r="S178">
        <v>2155.6640000000002</v>
      </c>
      <c r="T178">
        <v>9905</v>
      </c>
      <c r="U178">
        <v>2759.82</v>
      </c>
      <c r="V178">
        <v>202.1661</v>
      </c>
    </row>
    <row r="179" spans="5:22" x14ac:dyDescent="0.25">
      <c r="E179" s="10">
        <v>43294</v>
      </c>
      <c r="F179">
        <v>209.17</v>
      </c>
      <c r="G179">
        <v>139.79820000000001</v>
      </c>
      <c r="H179">
        <v>3492.69</v>
      </c>
      <c r="I179">
        <v>556.899</v>
      </c>
      <c r="J179">
        <v>105.22</v>
      </c>
      <c r="K179">
        <v>110.62</v>
      </c>
      <c r="L179">
        <v>129.16</v>
      </c>
      <c r="M179">
        <v>383.68</v>
      </c>
      <c r="N179">
        <v>12540.73</v>
      </c>
      <c r="O179">
        <v>2023.5</v>
      </c>
      <c r="P179">
        <v>264.27</v>
      </c>
      <c r="Q179">
        <v>21892.35</v>
      </c>
      <c r="R179">
        <v>290.10500000000002</v>
      </c>
      <c r="S179">
        <v>2187.473</v>
      </c>
      <c r="T179">
        <v>9734.7999999999993</v>
      </c>
      <c r="U179">
        <v>2801.31</v>
      </c>
      <c r="V179">
        <v>203.3409</v>
      </c>
    </row>
    <row r="180" spans="5:22" x14ac:dyDescent="0.25">
      <c r="E180" s="10">
        <v>43301</v>
      </c>
      <c r="F180">
        <v>209.29</v>
      </c>
      <c r="G180">
        <v>139.78829999999999</v>
      </c>
      <c r="H180">
        <v>3492.89</v>
      </c>
      <c r="I180">
        <v>552.38300000000004</v>
      </c>
      <c r="J180">
        <v>105.18</v>
      </c>
      <c r="K180">
        <v>110.11</v>
      </c>
      <c r="L180">
        <v>128.80000000000001</v>
      </c>
      <c r="M180">
        <v>384.18</v>
      </c>
      <c r="N180">
        <v>12561.42</v>
      </c>
      <c r="O180">
        <v>1999.33</v>
      </c>
      <c r="P180">
        <v>263.56</v>
      </c>
      <c r="Q180">
        <v>21794.6</v>
      </c>
      <c r="R180">
        <v>291.09100000000001</v>
      </c>
      <c r="S180">
        <v>2187.6129999999998</v>
      </c>
      <c r="T180">
        <v>9724.7999999999993</v>
      </c>
      <c r="U180">
        <v>2801.83</v>
      </c>
      <c r="V180">
        <v>203.47030000000001</v>
      </c>
    </row>
    <row r="181" spans="5:22" x14ac:dyDescent="0.25">
      <c r="E181" s="10">
        <v>43308</v>
      </c>
      <c r="F181">
        <v>209.14</v>
      </c>
      <c r="G181">
        <v>139.7783</v>
      </c>
      <c r="H181">
        <v>3521.23</v>
      </c>
      <c r="I181">
        <v>562.78099999999995</v>
      </c>
      <c r="J181">
        <v>105.52500000000001</v>
      </c>
      <c r="K181">
        <v>114.94</v>
      </c>
      <c r="L181">
        <v>129.15</v>
      </c>
      <c r="M181">
        <v>390.67</v>
      </c>
      <c r="N181">
        <v>12860.4</v>
      </c>
      <c r="O181">
        <v>1990.49</v>
      </c>
      <c r="P181">
        <v>264.2</v>
      </c>
      <c r="Q181">
        <v>21955.08</v>
      </c>
      <c r="R181">
        <v>288.03399999999999</v>
      </c>
      <c r="S181">
        <v>2208.5189999999998</v>
      </c>
      <c r="T181">
        <v>9867.9</v>
      </c>
      <c r="U181">
        <v>2818.82</v>
      </c>
      <c r="V181">
        <v>204.22790000000001</v>
      </c>
    </row>
    <row r="182" spans="5:22" x14ac:dyDescent="0.25">
      <c r="E182" s="10">
        <v>43315</v>
      </c>
      <c r="F182">
        <v>209.16</v>
      </c>
      <c r="G182">
        <v>139.76849999999999</v>
      </c>
      <c r="H182">
        <v>3315.28</v>
      </c>
      <c r="I182">
        <v>549.68100000000004</v>
      </c>
      <c r="J182">
        <v>105.575</v>
      </c>
      <c r="K182">
        <v>113.6</v>
      </c>
      <c r="L182">
        <v>129.13</v>
      </c>
      <c r="M182">
        <v>386.56</v>
      </c>
      <c r="N182">
        <v>12615.76</v>
      </c>
      <c r="O182">
        <v>2023.66</v>
      </c>
      <c r="P182">
        <v>258.82</v>
      </c>
      <c r="Q182">
        <v>21586.85</v>
      </c>
      <c r="R182">
        <v>290.24599999999998</v>
      </c>
      <c r="S182">
        <v>2206.7449999999999</v>
      </c>
      <c r="T182">
        <v>9739.7999999999993</v>
      </c>
      <c r="U182">
        <v>2840.35</v>
      </c>
      <c r="V182">
        <v>205.06610000000001</v>
      </c>
    </row>
    <row r="183" spans="5:22" x14ac:dyDescent="0.25">
      <c r="E183" s="10">
        <v>43322</v>
      </c>
      <c r="F183">
        <v>209.51</v>
      </c>
      <c r="G183">
        <v>139.75880000000001</v>
      </c>
      <c r="H183">
        <v>3405.02</v>
      </c>
      <c r="I183">
        <v>554.39300000000003</v>
      </c>
      <c r="J183">
        <v>105.55</v>
      </c>
      <c r="K183">
        <v>109.41</v>
      </c>
      <c r="L183">
        <v>129.44999999999999</v>
      </c>
      <c r="M183">
        <v>381.44</v>
      </c>
      <c r="N183">
        <v>12424.35</v>
      </c>
      <c r="O183">
        <v>1966.12</v>
      </c>
      <c r="P183">
        <v>256.91000000000003</v>
      </c>
      <c r="Q183">
        <v>21090.78</v>
      </c>
      <c r="R183">
        <v>291.11399999999998</v>
      </c>
      <c r="S183">
        <v>2200.703</v>
      </c>
      <c r="T183">
        <v>9602.1</v>
      </c>
      <c r="U183">
        <v>2833.28</v>
      </c>
      <c r="V183">
        <v>205.2741</v>
      </c>
    </row>
    <row r="184" spans="5:22" x14ac:dyDescent="0.25">
      <c r="E184" s="10">
        <v>43329</v>
      </c>
      <c r="F184">
        <v>209.53</v>
      </c>
      <c r="G184">
        <v>139.749</v>
      </c>
      <c r="H184">
        <v>3229.62</v>
      </c>
      <c r="I184">
        <v>534.09900000000005</v>
      </c>
      <c r="J184">
        <v>105.52</v>
      </c>
      <c r="K184">
        <v>105.14</v>
      </c>
      <c r="L184">
        <v>129.19</v>
      </c>
      <c r="M184">
        <v>375.76</v>
      </c>
      <c r="N184">
        <v>12210.55</v>
      </c>
      <c r="O184">
        <v>1877.36</v>
      </c>
      <c r="P184">
        <v>255.04</v>
      </c>
      <c r="Q184">
        <v>20415.27</v>
      </c>
      <c r="R184">
        <v>290.29300000000001</v>
      </c>
      <c r="S184">
        <v>2191.7420000000002</v>
      </c>
      <c r="T184">
        <v>9417.2999999999993</v>
      </c>
      <c r="U184">
        <v>2850.13</v>
      </c>
      <c r="V184">
        <v>205.35839999999999</v>
      </c>
    </row>
    <row r="185" spans="5:22" x14ac:dyDescent="0.25">
      <c r="E185" s="10">
        <v>43336</v>
      </c>
      <c r="F185">
        <v>209.39</v>
      </c>
      <c r="G185">
        <v>139.73920000000001</v>
      </c>
      <c r="H185">
        <v>3325.33</v>
      </c>
      <c r="I185">
        <v>547.97299999999996</v>
      </c>
      <c r="J185">
        <v>105.675</v>
      </c>
      <c r="K185">
        <v>106.61</v>
      </c>
      <c r="L185">
        <v>129.03</v>
      </c>
      <c r="M185">
        <v>381.53</v>
      </c>
      <c r="N185">
        <v>12394.52</v>
      </c>
      <c r="O185">
        <v>1917.56</v>
      </c>
      <c r="P185">
        <v>257.05</v>
      </c>
      <c r="Q185">
        <v>20741.96</v>
      </c>
      <c r="R185">
        <v>296.14999999999998</v>
      </c>
      <c r="S185">
        <v>2208.6930000000002</v>
      </c>
      <c r="T185">
        <v>9589.5</v>
      </c>
      <c r="U185">
        <v>2874.69</v>
      </c>
      <c r="V185">
        <v>206.16909999999999</v>
      </c>
    </row>
    <row r="186" spans="5:22" x14ac:dyDescent="0.25">
      <c r="E186" s="10">
        <v>43343</v>
      </c>
      <c r="F186">
        <v>209.32</v>
      </c>
      <c r="G186">
        <v>139.7294</v>
      </c>
      <c r="H186">
        <v>3334.5</v>
      </c>
      <c r="I186">
        <v>554.35199999999998</v>
      </c>
      <c r="J186">
        <v>105.41</v>
      </c>
      <c r="K186">
        <v>104.16</v>
      </c>
      <c r="L186">
        <v>128.74</v>
      </c>
      <c r="M186">
        <v>379.39</v>
      </c>
      <c r="N186">
        <v>12364.06</v>
      </c>
      <c r="O186">
        <v>1920.65</v>
      </c>
      <c r="P186">
        <v>253.51</v>
      </c>
      <c r="Q186">
        <v>20269.47</v>
      </c>
      <c r="R186">
        <v>302.00599999999997</v>
      </c>
      <c r="S186">
        <v>2220.44</v>
      </c>
      <c r="T186">
        <v>9399.1</v>
      </c>
      <c r="U186">
        <v>2901.52</v>
      </c>
      <c r="V186">
        <v>206.26140000000001</v>
      </c>
    </row>
    <row r="187" spans="5:22" x14ac:dyDescent="0.25">
      <c r="E187" s="10">
        <v>43350</v>
      </c>
      <c r="F187">
        <v>209.29</v>
      </c>
      <c r="G187">
        <v>139.7199</v>
      </c>
      <c r="H187">
        <v>3277.64</v>
      </c>
      <c r="I187">
        <v>536.55499999999995</v>
      </c>
      <c r="J187">
        <v>105.19</v>
      </c>
      <c r="K187">
        <v>104.2</v>
      </c>
      <c r="L187">
        <v>128.46</v>
      </c>
      <c r="M187">
        <v>369.52</v>
      </c>
      <c r="N187">
        <v>11959.63</v>
      </c>
      <c r="O187">
        <v>1798.96</v>
      </c>
      <c r="P187">
        <v>254.53</v>
      </c>
      <c r="Q187">
        <v>20447.689999999999</v>
      </c>
      <c r="R187">
        <v>292.62299999999999</v>
      </c>
      <c r="S187">
        <v>2182.2040000000002</v>
      </c>
      <c r="T187">
        <v>9171.2000000000007</v>
      </c>
      <c r="U187">
        <v>2871.68</v>
      </c>
      <c r="V187">
        <v>206.00030000000001</v>
      </c>
    </row>
    <row r="188" spans="5:22" x14ac:dyDescent="0.25">
      <c r="E188" s="10">
        <v>43357</v>
      </c>
      <c r="F188">
        <v>208.93</v>
      </c>
      <c r="G188">
        <v>139.71</v>
      </c>
      <c r="H188">
        <v>3242.09</v>
      </c>
      <c r="I188">
        <v>539.678</v>
      </c>
      <c r="J188">
        <v>103.78</v>
      </c>
      <c r="K188">
        <v>106.89</v>
      </c>
      <c r="L188">
        <v>128.49</v>
      </c>
      <c r="M188">
        <v>374.74</v>
      </c>
      <c r="N188">
        <v>12124.33</v>
      </c>
      <c r="O188">
        <v>1795.87</v>
      </c>
      <c r="P188">
        <v>258.8</v>
      </c>
      <c r="Q188">
        <v>20885.43</v>
      </c>
      <c r="R188">
        <v>297.83300000000003</v>
      </c>
      <c r="S188">
        <v>2205.732</v>
      </c>
      <c r="T188">
        <v>9365.2999999999993</v>
      </c>
      <c r="U188">
        <v>2904.98</v>
      </c>
      <c r="V188">
        <v>206.9555</v>
      </c>
    </row>
    <row r="189" spans="5:22" x14ac:dyDescent="0.25">
      <c r="E189" s="10">
        <v>43364</v>
      </c>
      <c r="F189">
        <v>208.91</v>
      </c>
      <c r="G189">
        <v>139.70009999999999</v>
      </c>
      <c r="H189">
        <v>3410.49</v>
      </c>
      <c r="I189">
        <v>548.89599999999996</v>
      </c>
      <c r="J189">
        <v>104.255</v>
      </c>
      <c r="K189">
        <v>112.01</v>
      </c>
      <c r="L189">
        <v>128.75</v>
      </c>
      <c r="M189">
        <v>382.52</v>
      </c>
      <c r="N189">
        <v>12430.88</v>
      </c>
      <c r="O189">
        <v>1832.11</v>
      </c>
      <c r="P189">
        <v>259.56</v>
      </c>
      <c r="Q189">
        <v>21536.74</v>
      </c>
      <c r="R189">
        <v>298.04000000000002</v>
      </c>
      <c r="S189">
        <v>2234.817</v>
      </c>
      <c r="T189">
        <v>9590.4</v>
      </c>
      <c r="U189">
        <v>2929.67</v>
      </c>
      <c r="V189">
        <v>207.03030000000001</v>
      </c>
    </row>
    <row r="190" spans="5:22" x14ac:dyDescent="0.25">
      <c r="E190" s="10">
        <v>43371</v>
      </c>
      <c r="F190">
        <v>208.88</v>
      </c>
      <c r="G190">
        <v>139.6901</v>
      </c>
      <c r="H190">
        <v>3438.87</v>
      </c>
      <c r="I190">
        <v>544.96900000000005</v>
      </c>
      <c r="J190">
        <v>103.74</v>
      </c>
      <c r="K190">
        <v>106.55</v>
      </c>
      <c r="L190">
        <v>128.51</v>
      </c>
      <c r="M190">
        <v>378.27</v>
      </c>
      <c r="N190">
        <v>12246.73</v>
      </c>
      <c r="O190">
        <v>1822.33</v>
      </c>
      <c r="P190">
        <v>259.13</v>
      </c>
      <c r="Q190">
        <v>20711.7</v>
      </c>
      <c r="R190">
        <v>300.81299999999999</v>
      </c>
      <c r="S190">
        <v>2230.59</v>
      </c>
      <c r="T190">
        <v>9389.2000000000007</v>
      </c>
      <c r="U190">
        <v>2913.98</v>
      </c>
      <c r="V190">
        <v>207.28829999999999</v>
      </c>
    </row>
    <row r="191" spans="5:22" x14ac:dyDescent="0.25">
      <c r="E191" s="10">
        <v>43378</v>
      </c>
      <c r="F191">
        <v>208.3</v>
      </c>
      <c r="G191">
        <v>139.68039999999999</v>
      </c>
      <c r="H191">
        <v>3438.87</v>
      </c>
      <c r="I191">
        <v>515.34900000000005</v>
      </c>
      <c r="J191">
        <v>103.935</v>
      </c>
      <c r="K191">
        <v>105.04</v>
      </c>
      <c r="L191">
        <v>128.06</v>
      </c>
      <c r="M191">
        <v>371.57</v>
      </c>
      <c r="N191">
        <v>12111.9</v>
      </c>
      <c r="O191">
        <v>1730.48</v>
      </c>
      <c r="P191">
        <v>254.19</v>
      </c>
      <c r="Q191">
        <v>20345.96</v>
      </c>
      <c r="R191">
        <v>293.24099999999999</v>
      </c>
      <c r="S191">
        <v>2196.165</v>
      </c>
      <c r="T191">
        <v>9253.9</v>
      </c>
      <c r="U191">
        <v>2885.57</v>
      </c>
      <c r="V191">
        <v>206.39949999999999</v>
      </c>
    </row>
    <row r="192" spans="5:22" x14ac:dyDescent="0.25">
      <c r="E192" s="10">
        <v>43385</v>
      </c>
      <c r="F192">
        <v>208.82</v>
      </c>
      <c r="G192">
        <v>139.6705</v>
      </c>
      <c r="H192">
        <v>3170.73</v>
      </c>
      <c r="I192">
        <v>500.03500000000003</v>
      </c>
      <c r="J192">
        <v>103.465</v>
      </c>
      <c r="K192">
        <v>101.84</v>
      </c>
      <c r="L192">
        <v>128.1</v>
      </c>
      <c r="M192">
        <v>353.66</v>
      </c>
      <c r="N192">
        <v>11523.81</v>
      </c>
      <c r="O192">
        <v>1649.78</v>
      </c>
      <c r="P192">
        <v>256.02999999999997</v>
      </c>
      <c r="Q192">
        <v>19255.98</v>
      </c>
      <c r="R192">
        <v>281.50799999999998</v>
      </c>
      <c r="S192">
        <v>2105.6590000000001</v>
      </c>
      <c r="T192">
        <v>8902</v>
      </c>
      <c r="U192">
        <v>2767.13</v>
      </c>
      <c r="V192">
        <v>205.4348</v>
      </c>
    </row>
    <row r="193" spans="5:22" x14ac:dyDescent="0.25">
      <c r="E193" s="10">
        <v>43392</v>
      </c>
      <c r="F193">
        <v>209.21</v>
      </c>
      <c r="G193">
        <v>139.66050000000001</v>
      </c>
      <c r="H193">
        <v>3134.95</v>
      </c>
      <c r="I193">
        <v>493.57799999999997</v>
      </c>
      <c r="J193">
        <v>103.155</v>
      </c>
      <c r="K193">
        <v>99.51</v>
      </c>
      <c r="L193">
        <v>128.37</v>
      </c>
      <c r="M193">
        <v>354.72</v>
      </c>
      <c r="N193">
        <v>11553.83</v>
      </c>
      <c r="O193">
        <v>1650.85</v>
      </c>
      <c r="P193">
        <v>256.77</v>
      </c>
      <c r="Q193">
        <v>19080.16</v>
      </c>
      <c r="R193">
        <v>278.33199999999999</v>
      </c>
      <c r="S193">
        <v>2106.3389999999999</v>
      </c>
      <c r="T193">
        <v>8892.1</v>
      </c>
      <c r="U193">
        <v>2767.78</v>
      </c>
      <c r="V193">
        <v>205.32329999999999</v>
      </c>
    </row>
    <row r="194" spans="5:22" x14ac:dyDescent="0.25">
      <c r="E194" s="10">
        <v>43399</v>
      </c>
      <c r="F194">
        <v>210.09</v>
      </c>
      <c r="G194">
        <v>139.65039999999999</v>
      </c>
      <c r="H194">
        <v>3173.64</v>
      </c>
      <c r="I194">
        <v>475.26600000000002</v>
      </c>
      <c r="J194">
        <v>102.53</v>
      </c>
      <c r="K194">
        <v>95.43</v>
      </c>
      <c r="L194">
        <v>128.04</v>
      </c>
      <c r="M194">
        <v>345.5</v>
      </c>
      <c r="N194">
        <v>11200.62</v>
      </c>
      <c r="O194">
        <v>1664.09</v>
      </c>
      <c r="P194">
        <v>257.92</v>
      </c>
      <c r="Q194">
        <v>18683.27</v>
      </c>
      <c r="R194">
        <v>269.15199999999999</v>
      </c>
      <c r="S194">
        <v>2028.7270000000001</v>
      </c>
      <c r="T194">
        <v>8730.4</v>
      </c>
      <c r="U194">
        <v>2658.69</v>
      </c>
      <c r="V194">
        <v>203.79859999999999</v>
      </c>
    </row>
    <row r="195" spans="5:22" x14ac:dyDescent="0.25">
      <c r="E195" s="10">
        <v>43406</v>
      </c>
      <c r="F195">
        <v>209.44</v>
      </c>
      <c r="G195">
        <v>139.64060000000001</v>
      </c>
      <c r="H195">
        <v>3290.25</v>
      </c>
      <c r="I195">
        <v>508.08300000000003</v>
      </c>
      <c r="J195">
        <v>103.12</v>
      </c>
      <c r="K195">
        <v>99.74</v>
      </c>
      <c r="L195">
        <v>128.01</v>
      </c>
      <c r="M195">
        <v>355.76</v>
      </c>
      <c r="N195">
        <v>11518.99</v>
      </c>
      <c r="O195">
        <v>1636.94</v>
      </c>
      <c r="P195">
        <v>257.73</v>
      </c>
      <c r="Q195">
        <v>19390.34</v>
      </c>
      <c r="R195">
        <v>273.94099999999997</v>
      </c>
      <c r="S195">
        <v>2092.2600000000002</v>
      </c>
      <c r="T195">
        <v>8993</v>
      </c>
      <c r="U195">
        <v>2723.06</v>
      </c>
      <c r="V195">
        <v>204.37469999999999</v>
      </c>
    </row>
    <row r="196" spans="5:22" x14ac:dyDescent="0.25">
      <c r="E196" s="10">
        <v>43413</v>
      </c>
      <c r="F196">
        <v>209.47</v>
      </c>
      <c r="G196">
        <v>139.63079999999999</v>
      </c>
      <c r="H196">
        <v>3167.44</v>
      </c>
      <c r="I196">
        <v>496.9</v>
      </c>
      <c r="J196">
        <v>103.13500000000001</v>
      </c>
      <c r="K196">
        <v>99.17</v>
      </c>
      <c r="L196">
        <v>128.16999999999999</v>
      </c>
      <c r="M196">
        <v>356.52</v>
      </c>
      <c r="N196">
        <v>11529.16</v>
      </c>
      <c r="O196">
        <v>1700.29</v>
      </c>
      <c r="P196">
        <v>256.55</v>
      </c>
      <c r="Q196">
        <v>19258.11</v>
      </c>
      <c r="R196">
        <v>275.07600000000002</v>
      </c>
      <c r="S196">
        <v>2113.1990000000001</v>
      </c>
      <c r="T196">
        <v>9134.7999999999993</v>
      </c>
      <c r="U196">
        <v>2781.01</v>
      </c>
      <c r="V196">
        <v>204.77520000000001</v>
      </c>
    </row>
    <row r="197" spans="5:22" x14ac:dyDescent="0.25">
      <c r="E197" s="10">
        <v>43420</v>
      </c>
      <c r="F197">
        <v>210.13</v>
      </c>
      <c r="G197">
        <v>139.62100000000001</v>
      </c>
      <c r="H197">
        <v>3257.67</v>
      </c>
      <c r="I197">
        <v>502.75200000000001</v>
      </c>
      <c r="J197">
        <v>101.5</v>
      </c>
      <c r="K197">
        <v>97</v>
      </c>
      <c r="L197">
        <v>127.4</v>
      </c>
      <c r="M197">
        <v>350.93</v>
      </c>
      <c r="N197">
        <v>11341</v>
      </c>
      <c r="O197">
        <v>1635.82</v>
      </c>
      <c r="P197">
        <v>254.58</v>
      </c>
      <c r="Q197">
        <v>18878.310000000001</v>
      </c>
      <c r="R197">
        <v>268.39699999999999</v>
      </c>
      <c r="S197">
        <v>2085.3440000000001</v>
      </c>
      <c r="T197">
        <v>9056.7999999999993</v>
      </c>
      <c r="U197">
        <v>2736.27</v>
      </c>
      <c r="V197">
        <v>202.2501</v>
      </c>
    </row>
    <row r="198" spans="5:22" x14ac:dyDescent="0.25">
      <c r="E198" s="10">
        <v>43427</v>
      </c>
      <c r="F198">
        <v>210.14</v>
      </c>
      <c r="G198">
        <v>139.61109999999999</v>
      </c>
      <c r="H198">
        <v>3143.48</v>
      </c>
      <c r="I198">
        <v>494.82100000000003</v>
      </c>
      <c r="J198">
        <v>100.845</v>
      </c>
      <c r="K198">
        <v>95.38</v>
      </c>
      <c r="L198">
        <v>127.17</v>
      </c>
      <c r="M198">
        <v>345.24</v>
      </c>
      <c r="N198">
        <v>11192.69</v>
      </c>
      <c r="O198">
        <v>1576.3</v>
      </c>
      <c r="P198">
        <v>254.78</v>
      </c>
      <c r="Q198">
        <v>18714.900000000001</v>
      </c>
      <c r="R198">
        <v>254.66499999999999</v>
      </c>
      <c r="S198">
        <v>2032.4590000000001</v>
      </c>
      <c r="T198">
        <v>8916.7000000000007</v>
      </c>
      <c r="U198">
        <v>2632.56</v>
      </c>
      <c r="V198">
        <v>201.72489999999999</v>
      </c>
    </row>
    <row r="199" spans="5:22" x14ac:dyDescent="0.25">
      <c r="E199" s="10">
        <v>43434</v>
      </c>
      <c r="F199">
        <v>210.18</v>
      </c>
      <c r="G199">
        <v>139.60130000000001</v>
      </c>
      <c r="H199">
        <v>3172.69</v>
      </c>
      <c r="I199">
        <v>510.48700000000002</v>
      </c>
      <c r="J199">
        <v>100.69</v>
      </c>
      <c r="K199">
        <v>96.85</v>
      </c>
      <c r="L199">
        <v>127.07</v>
      </c>
      <c r="M199">
        <v>348.98</v>
      </c>
      <c r="N199">
        <v>11257.24</v>
      </c>
      <c r="O199">
        <v>1657.17</v>
      </c>
      <c r="P199">
        <v>259.39</v>
      </c>
      <c r="Q199">
        <v>19188.97</v>
      </c>
      <c r="R199">
        <v>269.286</v>
      </c>
      <c r="S199">
        <v>2101.3420000000001</v>
      </c>
      <c r="T199">
        <v>9077.2000000000007</v>
      </c>
      <c r="U199">
        <v>2760.17</v>
      </c>
      <c r="V199">
        <v>203.13499999999999</v>
      </c>
    </row>
    <row r="200" spans="5:22" x14ac:dyDescent="0.25">
      <c r="E200" s="10">
        <v>43441</v>
      </c>
      <c r="F200">
        <v>210.41</v>
      </c>
      <c r="G200">
        <v>139.5916</v>
      </c>
      <c r="H200">
        <v>3181.56</v>
      </c>
      <c r="I200">
        <v>501.12900000000002</v>
      </c>
      <c r="J200">
        <v>100.075</v>
      </c>
      <c r="K200">
        <v>91.58</v>
      </c>
      <c r="L200">
        <v>126.97</v>
      </c>
      <c r="M200">
        <v>336.33</v>
      </c>
      <c r="N200">
        <v>10788.09</v>
      </c>
      <c r="O200">
        <v>1697.22</v>
      </c>
      <c r="P200">
        <v>259.79000000000002</v>
      </c>
      <c r="Q200">
        <v>18741.98</v>
      </c>
      <c r="R200">
        <v>256.661</v>
      </c>
      <c r="S200">
        <v>2024.7270000000001</v>
      </c>
      <c r="T200">
        <v>8815.5</v>
      </c>
      <c r="U200">
        <v>2633.08</v>
      </c>
      <c r="V200">
        <v>202.88200000000001</v>
      </c>
    </row>
    <row r="201" spans="5:22" x14ac:dyDescent="0.25">
      <c r="E201" s="10">
        <v>43448</v>
      </c>
      <c r="F201">
        <v>210.57</v>
      </c>
      <c r="G201">
        <v>139.58189999999999</v>
      </c>
      <c r="H201">
        <v>3165.91</v>
      </c>
      <c r="I201">
        <v>497.959</v>
      </c>
      <c r="J201">
        <v>100.66500000000001</v>
      </c>
      <c r="K201">
        <v>92.04</v>
      </c>
      <c r="L201">
        <v>127.49</v>
      </c>
      <c r="M201">
        <v>338.83</v>
      </c>
      <c r="N201">
        <v>10865.77</v>
      </c>
      <c r="O201">
        <v>1699.55</v>
      </c>
      <c r="P201">
        <v>260.67</v>
      </c>
      <c r="Q201">
        <v>18910.79</v>
      </c>
      <c r="R201">
        <v>256.20699999999999</v>
      </c>
      <c r="S201">
        <v>2008.0329999999999</v>
      </c>
      <c r="T201">
        <v>8886.1</v>
      </c>
      <c r="U201">
        <v>2599.9499999999998</v>
      </c>
      <c r="V201">
        <v>203.2773</v>
      </c>
    </row>
    <row r="202" spans="5:22" x14ac:dyDescent="0.25">
      <c r="E202" s="10">
        <v>43455</v>
      </c>
      <c r="F202">
        <v>210.26</v>
      </c>
      <c r="G202">
        <v>139.572</v>
      </c>
      <c r="H202">
        <v>3029.4</v>
      </c>
      <c r="I202">
        <v>489.84100000000001</v>
      </c>
      <c r="J202">
        <v>99.85</v>
      </c>
      <c r="K202">
        <v>86.74</v>
      </c>
      <c r="L202">
        <v>127.16</v>
      </c>
      <c r="M202">
        <v>327.97</v>
      </c>
      <c r="N202">
        <v>10633.82</v>
      </c>
      <c r="O202">
        <v>1595.95</v>
      </c>
      <c r="P202">
        <v>260.37</v>
      </c>
      <c r="Q202">
        <v>18397.189999999999</v>
      </c>
      <c r="R202">
        <v>237.042</v>
      </c>
      <c r="S202">
        <v>1899.7650000000001</v>
      </c>
      <c r="T202">
        <v>8556.7999999999993</v>
      </c>
      <c r="U202">
        <v>2416.62</v>
      </c>
      <c r="V202">
        <v>198.1986</v>
      </c>
    </row>
    <row r="203" spans="5:22" x14ac:dyDescent="0.25">
      <c r="E203" s="10">
        <v>43462</v>
      </c>
      <c r="F203">
        <v>210.46</v>
      </c>
      <c r="G203">
        <v>139.56209999999999</v>
      </c>
      <c r="H203">
        <v>3010.65</v>
      </c>
      <c r="I203">
        <v>492.42500000000001</v>
      </c>
      <c r="J203">
        <v>99.977999999999994</v>
      </c>
      <c r="K203">
        <v>86.76</v>
      </c>
      <c r="L203">
        <v>127.685</v>
      </c>
      <c r="M203">
        <v>326.7</v>
      </c>
      <c r="N203">
        <v>10558.96</v>
      </c>
      <c r="O203">
        <v>1588.44</v>
      </c>
      <c r="P203">
        <v>260.48</v>
      </c>
      <c r="Q203">
        <v>18324.03</v>
      </c>
      <c r="R203">
        <v>245.38300000000001</v>
      </c>
      <c r="S203">
        <v>1932.3720000000001</v>
      </c>
      <c r="T203">
        <v>8493.7000000000007</v>
      </c>
      <c r="U203">
        <v>2485.7399999999998</v>
      </c>
      <c r="V203">
        <v>198.42339999999999</v>
      </c>
    </row>
    <row r="204" spans="5:22" x14ac:dyDescent="0.25">
      <c r="E204" s="10">
        <v>43469</v>
      </c>
      <c r="F204">
        <v>210.45</v>
      </c>
      <c r="G204">
        <v>139.5523</v>
      </c>
      <c r="H204">
        <v>3035.87</v>
      </c>
      <c r="I204">
        <v>486.197</v>
      </c>
      <c r="J204">
        <v>99.933999999999997</v>
      </c>
      <c r="K204">
        <v>90.48</v>
      </c>
      <c r="L204">
        <v>127.22</v>
      </c>
      <c r="M204">
        <v>333.29</v>
      </c>
      <c r="N204">
        <v>10767.69</v>
      </c>
      <c r="O204">
        <v>1627.3</v>
      </c>
      <c r="P204">
        <v>260.20999999999998</v>
      </c>
      <c r="Q204">
        <v>18831.79</v>
      </c>
      <c r="R204">
        <v>245.137</v>
      </c>
      <c r="S204">
        <v>1958.598</v>
      </c>
      <c r="T204">
        <v>8737.7999999999993</v>
      </c>
      <c r="U204">
        <v>2531.94</v>
      </c>
      <c r="V204">
        <v>201.88390000000001</v>
      </c>
    </row>
    <row r="205" spans="5:22" x14ac:dyDescent="0.25">
      <c r="E205" s="10">
        <v>43476</v>
      </c>
      <c r="F205">
        <v>210.25</v>
      </c>
      <c r="G205">
        <v>139.54239999999999</v>
      </c>
      <c r="H205">
        <v>3094.78</v>
      </c>
      <c r="I205">
        <v>505.82799999999997</v>
      </c>
      <c r="J205">
        <v>101.22499999999999</v>
      </c>
      <c r="K205">
        <v>91.73</v>
      </c>
      <c r="L205">
        <v>127.53</v>
      </c>
      <c r="M205">
        <v>338.3</v>
      </c>
      <c r="N205">
        <v>10887.46</v>
      </c>
      <c r="O205">
        <v>1685.49</v>
      </c>
      <c r="P205">
        <v>261.8</v>
      </c>
      <c r="Q205">
        <v>19290.09</v>
      </c>
      <c r="R205">
        <v>254.494</v>
      </c>
      <c r="S205">
        <v>2010.4369999999999</v>
      </c>
      <c r="T205">
        <v>8877.1</v>
      </c>
      <c r="U205">
        <v>2596.2600000000002</v>
      </c>
      <c r="V205">
        <v>205.26830000000001</v>
      </c>
    </row>
    <row r="206" spans="5:22" x14ac:dyDescent="0.25">
      <c r="E206" s="10">
        <v>43483</v>
      </c>
      <c r="F206">
        <v>210.13</v>
      </c>
      <c r="G206">
        <v>139.5325</v>
      </c>
      <c r="H206">
        <v>3168.17</v>
      </c>
      <c r="I206">
        <v>514.48299999999995</v>
      </c>
      <c r="J206">
        <v>102.04</v>
      </c>
      <c r="K206">
        <v>94.33</v>
      </c>
      <c r="L206">
        <v>127.41</v>
      </c>
      <c r="M206">
        <v>345.92</v>
      </c>
      <c r="N206">
        <v>11205.54</v>
      </c>
      <c r="O206">
        <v>1651.64</v>
      </c>
      <c r="P206">
        <v>263.83</v>
      </c>
      <c r="Q206">
        <v>19708.060000000001</v>
      </c>
      <c r="R206">
        <v>261.41699999999997</v>
      </c>
      <c r="S206">
        <v>2060.9780000000001</v>
      </c>
      <c r="T206">
        <v>9069.1</v>
      </c>
      <c r="U206">
        <v>2670.71</v>
      </c>
      <c r="V206">
        <v>206.85220000000001</v>
      </c>
    </row>
    <row r="207" spans="5:22" x14ac:dyDescent="0.25">
      <c r="E207" s="10">
        <v>43490</v>
      </c>
      <c r="F207">
        <v>210.27</v>
      </c>
      <c r="G207">
        <v>139.5224</v>
      </c>
      <c r="H207">
        <v>3184.47</v>
      </c>
      <c r="I207">
        <v>522.51599999999996</v>
      </c>
      <c r="J207">
        <v>102.09</v>
      </c>
      <c r="K207">
        <v>95.58</v>
      </c>
      <c r="L207">
        <v>127.84</v>
      </c>
      <c r="M207">
        <v>349.57</v>
      </c>
      <c r="N207">
        <v>11281.79</v>
      </c>
      <c r="O207">
        <v>1685.85</v>
      </c>
      <c r="P207">
        <v>264.97000000000003</v>
      </c>
      <c r="Q207">
        <v>19810.52</v>
      </c>
      <c r="R207">
        <v>265.12099999999998</v>
      </c>
      <c r="S207">
        <v>2061.3090000000002</v>
      </c>
      <c r="T207">
        <v>9185.2000000000007</v>
      </c>
      <c r="U207">
        <v>2664.76</v>
      </c>
      <c r="V207">
        <v>206.7398</v>
      </c>
    </row>
    <row r="208" spans="5:22" x14ac:dyDescent="0.25">
      <c r="E208" s="10">
        <v>43497</v>
      </c>
      <c r="F208">
        <v>210.56</v>
      </c>
      <c r="G208">
        <v>139.51249999999999</v>
      </c>
      <c r="H208">
        <v>3247.4</v>
      </c>
      <c r="I208">
        <v>531.40700000000004</v>
      </c>
      <c r="J208">
        <v>102.545</v>
      </c>
      <c r="K208">
        <v>90.09</v>
      </c>
      <c r="L208">
        <v>128.61000000000001</v>
      </c>
      <c r="M208">
        <v>349.19</v>
      </c>
      <c r="N208">
        <v>11180.66</v>
      </c>
      <c r="O208">
        <v>1705.66</v>
      </c>
      <c r="P208">
        <v>268.32</v>
      </c>
      <c r="Q208">
        <v>19576.77</v>
      </c>
      <c r="R208">
        <v>268.04000000000002</v>
      </c>
      <c r="S208">
        <v>2086.0920000000001</v>
      </c>
      <c r="T208">
        <v>9019.4</v>
      </c>
      <c r="U208">
        <v>2706.53</v>
      </c>
      <c r="V208">
        <v>208.4913</v>
      </c>
    </row>
    <row r="209" spans="5:22" x14ac:dyDescent="0.25">
      <c r="E209" s="10">
        <v>43504</v>
      </c>
      <c r="F209">
        <v>211.02</v>
      </c>
      <c r="G209">
        <v>139.5026</v>
      </c>
      <c r="H209">
        <v>3338.71</v>
      </c>
      <c r="I209">
        <v>527.80999999999995</v>
      </c>
      <c r="J209">
        <v>102.44</v>
      </c>
      <c r="K209">
        <v>88.62</v>
      </c>
      <c r="L209">
        <v>128.9</v>
      </c>
      <c r="M209">
        <v>344.95</v>
      </c>
      <c r="N209">
        <v>10906.78</v>
      </c>
      <c r="O209">
        <v>1708.94</v>
      </c>
      <c r="P209">
        <v>268.55</v>
      </c>
      <c r="Q209">
        <v>19351.900000000001</v>
      </c>
      <c r="R209">
        <v>272.34399999999999</v>
      </c>
      <c r="S209">
        <v>2084.6509999999998</v>
      </c>
      <c r="T209">
        <v>8856.7999999999993</v>
      </c>
      <c r="U209">
        <v>2707.88</v>
      </c>
      <c r="V209">
        <v>208.62</v>
      </c>
    </row>
    <row r="210" spans="5:22" x14ac:dyDescent="0.25">
      <c r="E210" s="10">
        <v>43511</v>
      </c>
      <c r="F210">
        <v>210.94</v>
      </c>
      <c r="G210">
        <v>139.49270000000001</v>
      </c>
      <c r="H210">
        <v>3338.71</v>
      </c>
      <c r="I210">
        <v>525.40599999999995</v>
      </c>
      <c r="J210">
        <v>103.22499999999999</v>
      </c>
      <c r="K210">
        <v>92.61</v>
      </c>
      <c r="L210">
        <v>129.22</v>
      </c>
      <c r="M210">
        <v>357.02</v>
      </c>
      <c r="N210">
        <v>11299.8</v>
      </c>
      <c r="O210">
        <v>1721.65</v>
      </c>
      <c r="P210">
        <v>270.97000000000003</v>
      </c>
      <c r="Q210">
        <v>20212.34</v>
      </c>
      <c r="R210">
        <v>279.42700000000002</v>
      </c>
      <c r="S210">
        <v>2131.0500000000002</v>
      </c>
      <c r="T210">
        <v>9123.2000000000007</v>
      </c>
      <c r="U210">
        <v>2775.6</v>
      </c>
      <c r="V210">
        <v>209.92679999999999</v>
      </c>
    </row>
    <row r="211" spans="5:22" x14ac:dyDescent="0.25">
      <c r="E211" s="10">
        <v>43518</v>
      </c>
      <c r="F211">
        <v>210.88</v>
      </c>
      <c r="G211">
        <v>139.48269999999999</v>
      </c>
      <c r="H211">
        <v>3520.12</v>
      </c>
      <c r="I211">
        <v>541.65800000000002</v>
      </c>
      <c r="J211">
        <v>103.62</v>
      </c>
      <c r="K211">
        <v>92.71</v>
      </c>
      <c r="L211">
        <v>129.31</v>
      </c>
      <c r="M211">
        <v>359.94</v>
      </c>
      <c r="N211">
        <v>11457.7</v>
      </c>
      <c r="O211">
        <v>1786</v>
      </c>
      <c r="P211">
        <v>272.37</v>
      </c>
      <c r="Q211">
        <v>20262.509999999998</v>
      </c>
      <c r="R211">
        <v>283.45999999999998</v>
      </c>
      <c r="S211">
        <v>2150.7649999999999</v>
      </c>
      <c r="T211">
        <v>9204.6</v>
      </c>
      <c r="U211">
        <v>2792.67</v>
      </c>
      <c r="V211">
        <v>210.4881</v>
      </c>
    </row>
    <row r="212" spans="5:22" x14ac:dyDescent="0.25">
      <c r="E212" s="10">
        <v>43525</v>
      </c>
      <c r="F212">
        <v>210.47</v>
      </c>
      <c r="G212">
        <v>139.4727</v>
      </c>
      <c r="H212">
        <v>3749.71</v>
      </c>
      <c r="I212">
        <v>542.053</v>
      </c>
      <c r="J212">
        <v>104.41</v>
      </c>
      <c r="K212">
        <v>97.68</v>
      </c>
      <c r="L212">
        <v>129.47</v>
      </c>
      <c r="M212">
        <v>364.78</v>
      </c>
      <c r="N212">
        <v>11601.68</v>
      </c>
      <c r="O212">
        <v>1852.92</v>
      </c>
      <c r="P212">
        <v>275.57</v>
      </c>
      <c r="Q212">
        <v>20694.53</v>
      </c>
      <c r="R212">
        <v>285.82400000000001</v>
      </c>
      <c r="S212">
        <v>2155.7339999999999</v>
      </c>
      <c r="T212">
        <v>9267.7000000000007</v>
      </c>
      <c r="U212">
        <v>2803.69</v>
      </c>
      <c r="V212">
        <v>211.5136</v>
      </c>
    </row>
    <row r="213" spans="5:22" x14ac:dyDescent="0.25">
      <c r="E213" s="10">
        <v>43532</v>
      </c>
      <c r="F213">
        <v>210.86</v>
      </c>
      <c r="G213">
        <v>139.46270000000001</v>
      </c>
      <c r="H213">
        <v>3657.58</v>
      </c>
      <c r="I213">
        <v>530.99400000000003</v>
      </c>
      <c r="J213">
        <v>103.8</v>
      </c>
      <c r="K213">
        <v>92.03</v>
      </c>
      <c r="L213">
        <v>129.54</v>
      </c>
      <c r="M213">
        <v>360.15</v>
      </c>
      <c r="N213">
        <v>11457.84</v>
      </c>
      <c r="O213">
        <v>1818.66</v>
      </c>
      <c r="P213">
        <v>272.26</v>
      </c>
      <c r="Q213">
        <v>20484.39</v>
      </c>
      <c r="R213">
        <v>279.55399999999997</v>
      </c>
      <c r="S213">
        <v>2119.471</v>
      </c>
      <c r="T213">
        <v>9129.2999999999993</v>
      </c>
      <c r="U213">
        <v>2743.07</v>
      </c>
      <c r="V213">
        <v>210.2895</v>
      </c>
    </row>
    <row r="214" spans="5:22" x14ac:dyDescent="0.25">
      <c r="E214" s="10">
        <v>43539</v>
      </c>
      <c r="F214">
        <v>210.79</v>
      </c>
      <c r="G214">
        <v>139.45269999999999</v>
      </c>
      <c r="H214">
        <v>3745.01</v>
      </c>
      <c r="I214">
        <v>544.52800000000002</v>
      </c>
      <c r="J214">
        <v>102.875</v>
      </c>
      <c r="K214">
        <v>96.78</v>
      </c>
      <c r="L214">
        <v>130.35</v>
      </c>
      <c r="M214">
        <v>370.64</v>
      </c>
      <c r="N214">
        <v>11685.69</v>
      </c>
      <c r="O214">
        <v>1879.11</v>
      </c>
      <c r="P214">
        <v>277.07</v>
      </c>
      <c r="Q214">
        <v>21045.41</v>
      </c>
      <c r="R214">
        <v>292.24599999999998</v>
      </c>
      <c r="S214">
        <v>2171.9760000000001</v>
      </c>
      <c r="T214">
        <v>9342.2000000000007</v>
      </c>
      <c r="U214">
        <v>2822.48</v>
      </c>
      <c r="V214">
        <v>212.0916</v>
      </c>
    </row>
    <row r="215" spans="5:22" x14ac:dyDescent="0.25">
      <c r="E215" s="10">
        <v>43546</v>
      </c>
      <c r="F215">
        <v>211.54</v>
      </c>
      <c r="G215">
        <v>139.4427</v>
      </c>
      <c r="H215">
        <v>3833.8</v>
      </c>
      <c r="I215">
        <v>550.63599999999997</v>
      </c>
      <c r="J215">
        <v>102.825</v>
      </c>
      <c r="K215">
        <v>92.41</v>
      </c>
      <c r="L215">
        <v>130.69</v>
      </c>
      <c r="M215">
        <v>362.9</v>
      </c>
      <c r="N215">
        <v>11364.17</v>
      </c>
      <c r="O215">
        <v>1849.4</v>
      </c>
      <c r="P215">
        <v>278.14</v>
      </c>
      <c r="Q215">
        <v>21078.76</v>
      </c>
      <c r="R215">
        <v>293.541</v>
      </c>
      <c r="S215">
        <v>2158.962</v>
      </c>
      <c r="T215">
        <v>9199.4</v>
      </c>
      <c r="U215">
        <v>2800.71</v>
      </c>
      <c r="V215">
        <v>212.69</v>
      </c>
    </row>
    <row r="216" spans="5:22" x14ac:dyDescent="0.25">
      <c r="E216" s="10">
        <v>43553</v>
      </c>
      <c r="F216">
        <v>211.68</v>
      </c>
      <c r="G216">
        <v>139.43270000000001</v>
      </c>
      <c r="H216">
        <v>3872.34</v>
      </c>
      <c r="I216">
        <v>549.23500000000001</v>
      </c>
      <c r="J216">
        <v>103.30500000000001</v>
      </c>
      <c r="K216">
        <v>93.25</v>
      </c>
      <c r="L216">
        <v>131.24</v>
      </c>
      <c r="M216">
        <v>366.94</v>
      </c>
      <c r="N216">
        <v>11526.04</v>
      </c>
      <c r="O216">
        <v>1879.4</v>
      </c>
      <c r="P216">
        <v>278.70999999999998</v>
      </c>
      <c r="Q216">
        <v>21286.13</v>
      </c>
      <c r="R216">
        <v>296.04399999999998</v>
      </c>
      <c r="S216">
        <v>2177.36</v>
      </c>
      <c r="T216">
        <v>9240.2999999999993</v>
      </c>
      <c r="U216">
        <v>2834.4</v>
      </c>
      <c r="V216">
        <v>213.32130000000001</v>
      </c>
    </row>
    <row r="217" spans="5:22" x14ac:dyDescent="0.25">
      <c r="E217" s="10">
        <v>43560</v>
      </c>
      <c r="F217">
        <v>211.17</v>
      </c>
      <c r="G217">
        <v>139.4229</v>
      </c>
      <c r="H217">
        <v>4062.23</v>
      </c>
      <c r="I217">
        <v>561.65099999999995</v>
      </c>
      <c r="J217">
        <v>104.04</v>
      </c>
      <c r="K217">
        <v>98.03</v>
      </c>
      <c r="L217">
        <v>131.13</v>
      </c>
      <c r="M217">
        <v>378.18</v>
      </c>
      <c r="N217">
        <v>12009.75</v>
      </c>
      <c r="O217">
        <v>1934.86</v>
      </c>
      <c r="P217">
        <v>282.81</v>
      </c>
      <c r="Q217">
        <v>21758.61</v>
      </c>
      <c r="R217">
        <v>303.77999999999997</v>
      </c>
      <c r="S217">
        <v>2224.8429999999998</v>
      </c>
      <c r="T217">
        <v>9510.2999999999993</v>
      </c>
      <c r="U217">
        <v>2892.74</v>
      </c>
      <c r="V217">
        <v>214.37100000000001</v>
      </c>
    </row>
    <row r="218" spans="5:22" x14ac:dyDescent="0.25">
      <c r="E218" s="10">
        <v>43567</v>
      </c>
      <c r="F218">
        <v>210.81</v>
      </c>
      <c r="G218">
        <v>139.41290000000001</v>
      </c>
      <c r="H218">
        <v>3988.62</v>
      </c>
      <c r="I218">
        <v>564.56600000000003</v>
      </c>
      <c r="J218">
        <v>104.39</v>
      </c>
      <c r="K218">
        <v>101.02</v>
      </c>
      <c r="L218">
        <v>131.18</v>
      </c>
      <c r="M218">
        <v>378.41</v>
      </c>
      <c r="N218">
        <v>11999.93</v>
      </c>
      <c r="O218">
        <v>1959.99</v>
      </c>
      <c r="P218">
        <v>287.45999999999998</v>
      </c>
      <c r="Q218">
        <v>21858.31</v>
      </c>
      <c r="R218">
        <v>307.10000000000002</v>
      </c>
      <c r="S218">
        <v>2229.0410000000002</v>
      </c>
      <c r="T218">
        <v>9468.5</v>
      </c>
      <c r="U218">
        <v>2907.41</v>
      </c>
      <c r="V218">
        <v>215.44319999999999</v>
      </c>
    </row>
    <row r="219" spans="5:22" x14ac:dyDescent="0.25">
      <c r="E219" s="10">
        <v>43574</v>
      </c>
      <c r="F219">
        <v>210.94</v>
      </c>
      <c r="G219">
        <v>139.40299999999999</v>
      </c>
      <c r="H219">
        <v>4120.6099999999997</v>
      </c>
      <c r="I219">
        <v>566.34699999999998</v>
      </c>
      <c r="J219">
        <v>104.65</v>
      </c>
      <c r="K219">
        <v>103.54</v>
      </c>
      <c r="L219">
        <v>131.58000000000001</v>
      </c>
      <c r="M219">
        <v>383.18</v>
      </c>
      <c r="N219">
        <v>12222.39</v>
      </c>
      <c r="O219">
        <v>2000.66</v>
      </c>
      <c r="P219">
        <v>287.54000000000002</v>
      </c>
      <c r="Q219">
        <v>21956.59</v>
      </c>
      <c r="R219">
        <v>310.62900000000002</v>
      </c>
      <c r="S219">
        <v>2235.8629999999998</v>
      </c>
      <c r="T219">
        <v>9581.9</v>
      </c>
      <c r="U219">
        <v>2905.03</v>
      </c>
      <c r="V219">
        <v>215.16800000000001</v>
      </c>
    </row>
    <row r="220" spans="5:22" x14ac:dyDescent="0.25">
      <c r="E220" s="10">
        <v>43581</v>
      </c>
      <c r="F220">
        <v>211.24</v>
      </c>
      <c r="G220">
        <v>139.3931</v>
      </c>
      <c r="H220">
        <v>3889.28</v>
      </c>
      <c r="I220">
        <v>556.90300000000002</v>
      </c>
      <c r="J220">
        <v>104.425</v>
      </c>
      <c r="K220">
        <v>99.76</v>
      </c>
      <c r="L220">
        <v>131.97999999999999</v>
      </c>
      <c r="M220">
        <v>382.56</v>
      </c>
      <c r="N220">
        <v>12315.18</v>
      </c>
      <c r="O220">
        <v>2001.93</v>
      </c>
      <c r="P220">
        <v>287.99</v>
      </c>
      <c r="Q220">
        <v>21737.97</v>
      </c>
      <c r="R220">
        <v>314.02800000000002</v>
      </c>
      <c r="S220">
        <v>2250.8649999999998</v>
      </c>
      <c r="T220">
        <v>9506</v>
      </c>
      <c r="U220">
        <v>2939.88</v>
      </c>
      <c r="V220">
        <v>215.31530000000001</v>
      </c>
    </row>
    <row r="221" spans="5:22" x14ac:dyDescent="0.25">
      <c r="E221" s="10">
        <v>43588</v>
      </c>
      <c r="F221">
        <v>210.84</v>
      </c>
      <c r="G221">
        <v>139.38319999999999</v>
      </c>
      <c r="H221">
        <v>3913.21</v>
      </c>
      <c r="I221">
        <v>561.63400000000001</v>
      </c>
      <c r="J221">
        <v>104</v>
      </c>
      <c r="K221">
        <v>100.18</v>
      </c>
      <c r="L221">
        <v>132.03</v>
      </c>
      <c r="M221">
        <v>381.71</v>
      </c>
      <c r="N221">
        <v>12412.75</v>
      </c>
      <c r="O221">
        <v>2000.4</v>
      </c>
      <c r="P221">
        <v>287.26</v>
      </c>
      <c r="Q221">
        <v>21763.48</v>
      </c>
      <c r="R221">
        <v>315.12299999999999</v>
      </c>
      <c r="S221">
        <v>2252.4549999999999</v>
      </c>
      <c r="T221">
        <v>9409.6</v>
      </c>
      <c r="U221">
        <v>2945.64</v>
      </c>
      <c r="V221">
        <v>215.4991</v>
      </c>
    </row>
    <row r="222" spans="5:22" x14ac:dyDescent="0.25">
      <c r="E222" s="10">
        <v>43595</v>
      </c>
      <c r="F222">
        <v>211.3</v>
      </c>
      <c r="G222">
        <v>139.3734</v>
      </c>
      <c r="H222">
        <v>3730.45</v>
      </c>
      <c r="I222">
        <v>534.12900000000002</v>
      </c>
      <c r="J222">
        <v>103.265</v>
      </c>
      <c r="K222">
        <v>93.83</v>
      </c>
      <c r="L222">
        <v>131.46</v>
      </c>
      <c r="M222">
        <v>367.84</v>
      </c>
      <c r="N222">
        <v>12059.83</v>
      </c>
      <c r="O222">
        <v>1905.32</v>
      </c>
      <c r="P222">
        <v>283.69</v>
      </c>
      <c r="Q222">
        <v>20874.78</v>
      </c>
      <c r="R222">
        <v>304.27300000000002</v>
      </c>
      <c r="S222">
        <v>2190.556</v>
      </c>
      <c r="T222">
        <v>9117.5</v>
      </c>
      <c r="U222">
        <v>2881.4</v>
      </c>
      <c r="V222">
        <v>214.35130000000001</v>
      </c>
    </row>
    <row r="223" spans="5:22" x14ac:dyDescent="0.25">
      <c r="E223" s="10">
        <v>43602</v>
      </c>
      <c r="F223">
        <v>211.57</v>
      </c>
      <c r="G223">
        <v>139.36349999999999</v>
      </c>
      <c r="H223">
        <v>3648.76</v>
      </c>
      <c r="I223">
        <v>514.22199999999998</v>
      </c>
      <c r="J223">
        <v>103.47</v>
      </c>
      <c r="K223">
        <v>93.34</v>
      </c>
      <c r="L223">
        <v>131.83000000000001</v>
      </c>
      <c r="M223">
        <v>372.93</v>
      </c>
      <c r="N223">
        <v>12238.94</v>
      </c>
      <c r="O223">
        <v>1898.32</v>
      </c>
      <c r="P223">
        <v>286.02</v>
      </c>
      <c r="Q223">
        <v>21105.279999999999</v>
      </c>
      <c r="R223">
        <v>302.041</v>
      </c>
      <c r="S223">
        <v>2181.19</v>
      </c>
      <c r="T223">
        <v>9280.1</v>
      </c>
      <c r="U223">
        <v>2859.53</v>
      </c>
      <c r="V223">
        <v>214.1035</v>
      </c>
    </row>
    <row r="224" spans="5:22" x14ac:dyDescent="0.25">
      <c r="E224" s="10">
        <v>43609</v>
      </c>
      <c r="F224">
        <v>212.01</v>
      </c>
      <c r="G224">
        <v>139.3535</v>
      </c>
      <c r="H224">
        <v>3593.91</v>
      </c>
      <c r="I224">
        <v>507.75099999999998</v>
      </c>
      <c r="J224">
        <v>103.255</v>
      </c>
      <c r="K224">
        <v>89.23</v>
      </c>
      <c r="L224">
        <v>131.41999999999999</v>
      </c>
      <c r="M224">
        <v>365.14</v>
      </c>
      <c r="N224">
        <v>12011.04</v>
      </c>
      <c r="O224">
        <v>1903.27</v>
      </c>
      <c r="P224">
        <v>286.89</v>
      </c>
      <c r="Q224">
        <v>20376.03</v>
      </c>
      <c r="R224">
        <v>293.964</v>
      </c>
      <c r="S224">
        <v>2156.69</v>
      </c>
      <c r="T224">
        <v>9174.6</v>
      </c>
      <c r="U224">
        <v>2826.06</v>
      </c>
      <c r="V224">
        <v>213.9503</v>
      </c>
    </row>
    <row r="225" spans="5:22" x14ac:dyDescent="0.25">
      <c r="E225" s="10">
        <v>43616</v>
      </c>
      <c r="F225">
        <v>212.33</v>
      </c>
      <c r="G225">
        <v>139.34350000000001</v>
      </c>
      <c r="H225">
        <v>3629.79</v>
      </c>
      <c r="I225">
        <v>509.995</v>
      </c>
      <c r="J225">
        <v>102.605</v>
      </c>
      <c r="K225">
        <v>86.36</v>
      </c>
      <c r="L225">
        <v>131.65</v>
      </c>
      <c r="M225">
        <v>357.87</v>
      </c>
      <c r="N225">
        <v>11726.84</v>
      </c>
      <c r="O225">
        <v>2116.09</v>
      </c>
      <c r="P225">
        <v>298.11</v>
      </c>
      <c r="Q225">
        <v>19802.11</v>
      </c>
      <c r="R225">
        <v>288.44400000000002</v>
      </c>
      <c r="S225">
        <v>2117.098</v>
      </c>
      <c r="T225">
        <v>9004.2000000000007</v>
      </c>
      <c r="U225">
        <v>2752.06</v>
      </c>
      <c r="V225">
        <v>212.74860000000001</v>
      </c>
    </row>
    <row r="226" spans="5:22" x14ac:dyDescent="0.25">
      <c r="E226" s="10">
        <v>43623</v>
      </c>
      <c r="F226">
        <v>212.78</v>
      </c>
      <c r="G226">
        <v>139.33369999999999</v>
      </c>
      <c r="H226">
        <v>3564.68</v>
      </c>
      <c r="I226">
        <v>513.572</v>
      </c>
      <c r="J226">
        <v>103.745</v>
      </c>
      <c r="K226">
        <v>86.11</v>
      </c>
      <c r="L226">
        <v>132.54</v>
      </c>
      <c r="M226">
        <v>366.77</v>
      </c>
      <c r="N226">
        <v>12045.38</v>
      </c>
      <c r="O226">
        <v>2093.9699999999998</v>
      </c>
      <c r="P226">
        <v>301.43</v>
      </c>
      <c r="Q226">
        <v>20360.59</v>
      </c>
      <c r="R226">
        <v>304.14699999999999</v>
      </c>
      <c r="S226">
        <v>2178.5259999999998</v>
      </c>
      <c r="T226">
        <v>9236.1</v>
      </c>
      <c r="U226">
        <v>2873.34</v>
      </c>
      <c r="V226">
        <v>215.07259999999999</v>
      </c>
    </row>
    <row r="227" spans="5:22" x14ac:dyDescent="0.25">
      <c r="E227" s="10">
        <v>43630</v>
      </c>
      <c r="F227">
        <v>212.42</v>
      </c>
      <c r="G227">
        <v>139.32509999999999</v>
      </c>
      <c r="H227">
        <v>3654.88</v>
      </c>
      <c r="I227">
        <v>518.13300000000004</v>
      </c>
      <c r="J227">
        <v>103.52500000000001</v>
      </c>
      <c r="K227">
        <v>85.75</v>
      </c>
      <c r="L227">
        <v>132.66</v>
      </c>
      <c r="M227">
        <v>367.54</v>
      </c>
      <c r="N227">
        <v>12096.4</v>
      </c>
      <c r="O227">
        <v>2148.69</v>
      </c>
      <c r="P227">
        <v>305.44</v>
      </c>
      <c r="Q227">
        <v>20612.45</v>
      </c>
      <c r="R227">
        <v>303.63</v>
      </c>
      <c r="S227">
        <v>2193.4780000000001</v>
      </c>
      <c r="T227">
        <v>9194.2000000000007</v>
      </c>
      <c r="U227">
        <v>2886.98</v>
      </c>
      <c r="V227">
        <v>215.59200000000001</v>
      </c>
    </row>
    <row r="228" spans="5:22" x14ac:dyDescent="0.25">
      <c r="E228" s="10">
        <v>43637</v>
      </c>
      <c r="F228">
        <v>212.39</v>
      </c>
      <c r="G228">
        <v>139.315</v>
      </c>
      <c r="H228">
        <v>3833.94</v>
      </c>
      <c r="I228">
        <v>538.14300000000003</v>
      </c>
      <c r="J228">
        <v>104.94</v>
      </c>
      <c r="K228">
        <v>86.59</v>
      </c>
      <c r="L228">
        <v>133.81</v>
      </c>
      <c r="M228">
        <v>375.26</v>
      </c>
      <c r="N228">
        <v>12339.92</v>
      </c>
      <c r="O228">
        <v>2146.37</v>
      </c>
      <c r="P228">
        <v>308.14</v>
      </c>
      <c r="Q228">
        <v>21388.63</v>
      </c>
      <c r="R228">
        <v>313.67200000000003</v>
      </c>
      <c r="S228">
        <v>2236.5590000000002</v>
      </c>
      <c r="T228">
        <v>9227.2000000000007</v>
      </c>
      <c r="U228">
        <v>2950.46</v>
      </c>
      <c r="V228">
        <v>218.04599999999999</v>
      </c>
    </row>
    <row r="229" spans="5:22" x14ac:dyDescent="0.25">
      <c r="E229" s="10">
        <v>43644</v>
      </c>
      <c r="F229">
        <v>212.42</v>
      </c>
      <c r="G229">
        <v>139.30510000000001</v>
      </c>
      <c r="H229">
        <v>3825.59</v>
      </c>
      <c r="I229">
        <v>542.38300000000004</v>
      </c>
      <c r="J229">
        <v>105.125</v>
      </c>
      <c r="K229">
        <v>88.14</v>
      </c>
      <c r="L229">
        <v>133.88999999999999</v>
      </c>
      <c r="M229">
        <v>375.82</v>
      </c>
      <c r="N229">
        <v>12398.8</v>
      </c>
      <c r="O229">
        <v>2224.5</v>
      </c>
      <c r="P229">
        <v>311.72000000000003</v>
      </c>
      <c r="Q229">
        <v>21234.79</v>
      </c>
      <c r="R229">
        <v>313.42899999999997</v>
      </c>
      <c r="S229">
        <v>2232.1030000000001</v>
      </c>
      <c r="T229">
        <v>9198.7999999999993</v>
      </c>
      <c r="U229">
        <v>2941.76</v>
      </c>
      <c r="V229">
        <v>217.84010000000001</v>
      </c>
    </row>
    <row r="230" spans="5:22" x14ac:dyDescent="0.25">
      <c r="E230" s="10">
        <v>43651</v>
      </c>
      <c r="F230">
        <v>212.79</v>
      </c>
      <c r="G230">
        <v>139.29519999999999</v>
      </c>
      <c r="H230">
        <v>3893.2</v>
      </c>
      <c r="I230">
        <v>544.91899999999998</v>
      </c>
      <c r="J230">
        <v>105.61</v>
      </c>
      <c r="K230">
        <v>92.04</v>
      </c>
      <c r="L230">
        <v>134.54</v>
      </c>
      <c r="M230">
        <v>381.75</v>
      </c>
      <c r="N230">
        <v>12568.53</v>
      </c>
      <c r="O230">
        <v>2251.42</v>
      </c>
      <c r="P230">
        <v>318.61</v>
      </c>
      <c r="Q230">
        <v>21985.79</v>
      </c>
      <c r="R230">
        <v>320.15499999999997</v>
      </c>
      <c r="S230">
        <v>2271.0160000000001</v>
      </c>
      <c r="T230">
        <v>9335</v>
      </c>
      <c r="U230">
        <v>2990.41</v>
      </c>
      <c r="V230">
        <v>218.3424</v>
      </c>
    </row>
    <row r="231" spans="5:22" x14ac:dyDescent="0.25">
      <c r="E231" s="10">
        <v>43658</v>
      </c>
      <c r="F231">
        <v>212.53</v>
      </c>
      <c r="G231">
        <v>139.28530000000001</v>
      </c>
      <c r="H231">
        <v>3808.73</v>
      </c>
      <c r="I231">
        <v>538.41099999999994</v>
      </c>
      <c r="J231">
        <v>105.36</v>
      </c>
      <c r="K231">
        <v>90.85</v>
      </c>
      <c r="L231">
        <v>133.38999999999999</v>
      </c>
      <c r="M231">
        <v>378.67</v>
      </c>
      <c r="N231">
        <v>12323.32</v>
      </c>
      <c r="O231">
        <v>2130.2800000000002</v>
      </c>
      <c r="P231">
        <v>313.41000000000003</v>
      </c>
      <c r="Q231">
        <v>22182.7</v>
      </c>
      <c r="R231">
        <v>323.97899999999998</v>
      </c>
      <c r="S231">
        <v>2271.4070000000002</v>
      </c>
      <c r="T231">
        <v>9293.2000000000007</v>
      </c>
      <c r="U231">
        <v>3013.77</v>
      </c>
      <c r="V231">
        <v>218.20099999999999</v>
      </c>
    </row>
    <row r="232" spans="5:22" x14ac:dyDescent="0.25">
      <c r="E232" s="10">
        <v>43665</v>
      </c>
      <c r="F232">
        <v>213.1</v>
      </c>
      <c r="G232">
        <v>139.27529999999999</v>
      </c>
      <c r="H232">
        <v>3807.96</v>
      </c>
      <c r="I232">
        <v>543.42100000000005</v>
      </c>
      <c r="J232">
        <v>105.035</v>
      </c>
      <c r="K232">
        <v>88.4</v>
      </c>
      <c r="L232">
        <v>134.08000000000001</v>
      </c>
      <c r="M232">
        <v>377.29</v>
      </c>
      <c r="N232">
        <v>12260.07</v>
      </c>
      <c r="O232">
        <v>2151.12</v>
      </c>
      <c r="P232">
        <v>318.20999999999998</v>
      </c>
      <c r="Q232">
        <v>21641.46</v>
      </c>
      <c r="R232">
        <v>322.012</v>
      </c>
      <c r="S232">
        <v>2257.34</v>
      </c>
      <c r="T232">
        <v>9170.5</v>
      </c>
      <c r="U232">
        <v>2976.61</v>
      </c>
      <c r="V232">
        <v>217.47669999999999</v>
      </c>
    </row>
    <row r="233" spans="5:22" x14ac:dyDescent="0.25">
      <c r="E233" s="10">
        <v>43672</v>
      </c>
      <c r="F233">
        <v>213.32</v>
      </c>
      <c r="G233">
        <v>139.2654</v>
      </c>
      <c r="H233">
        <v>3858.57</v>
      </c>
      <c r="I233">
        <v>541.303</v>
      </c>
      <c r="J233">
        <v>105.71</v>
      </c>
      <c r="K233">
        <v>89.56</v>
      </c>
      <c r="L233">
        <v>134.9</v>
      </c>
      <c r="M233">
        <v>382.67</v>
      </c>
      <c r="N233">
        <v>12419.9</v>
      </c>
      <c r="O233">
        <v>2205.19</v>
      </c>
      <c r="P233">
        <v>320.51</v>
      </c>
      <c r="Q233">
        <v>21837.74</v>
      </c>
      <c r="R233">
        <v>329.423</v>
      </c>
      <c r="S233">
        <v>2283.7939999999999</v>
      </c>
      <c r="T233">
        <v>9225.5</v>
      </c>
      <c r="U233">
        <v>3025.86</v>
      </c>
      <c r="V233">
        <v>218.68950000000001</v>
      </c>
    </row>
    <row r="234" spans="5:22" x14ac:dyDescent="0.25">
      <c r="E234" s="10">
        <v>43679</v>
      </c>
      <c r="F234">
        <v>213.82</v>
      </c>
      <c r="G234">
        <v>139.25550000000001</v>
      </c>
      <c r="H234">
        <v>3747.44</v>
      </c>
      <c r="I234">
        <v>517.07899999999995</v>
      </c>
      <c r="J234">
        <v>105.005</v>
      </c>
      <c r="K234">
        <v>83.85</v>
      </c>
      <c r="L234">
        <v>134.82</v>
      </c>
      <c r="M234">
        <v>367.72</v>
      </c>
      <c r="N234">
        <v>11872.44</v>
      </c>
      <c r="O234">
        <v>2182.6</v>
      </c>
      <c r="P234">
        <v>320.04000000000002</v>
      </c>
      <c r="Q234">
        <v>21046.86</v>
      </c>
      <c r="R234">
        <v>315.32100000000003</v>
      </c>
      <c r="S234">
        <v>2212.6129999999998</v>
      </c>
      <c r="T234">
        <v>8897.6</v>
      </c>
      <c r="U234">
        <v>2932.05</v>
      </c>
      <c r="V234">
        <v>217.87989999999999</v>
      </c>
    </row>
    <row r="235" spans="5:22" x14ac:dyDescent="0.25">
      <c r="E235" s="10">
        <v>43686</v>
      </c>
      <c r="F235">
        <v>213.81</v>
      </c>
      <c r="G235">
        <v>139.24590000000001</v>
      </c>
      <c r="H235">
        <v>3633.53</v>
      </c>
      <c r="I235">
        <v>503.964</v>
      </c>
      <c r="J235">
        <v>104.87</v>
      </c>
      <c r="K235">
        <v>80.47</v>
      </c>
      <c r="L235">
        <v>135.18</v>
      </c>
      <c r="M235">
        <v>362.48</v>
      </c>
      <c r="N235">
        <v>11693.8</v>
      </c>
      <c r="O235">
        <v>2066.9899999999998</v>
      </c>
      <c r="P235">
        <v>318.27</v>
      </c>
      <c r="Q235">
        <v>20324.23</v>
      </c>
      <c r="R235">
        <v>312.536</v>
      </c>
      <c r="S235">
        <v>2188.5790000000002</v>
      </c>
      <c r="T235">
        <v>8757.7999999999993</v>
      </c>
      <c r="U235">
        <v>2918.65</v>
      </c>
      <c r="V235">
        <v>217.24959999999999</v>
      </c>
    </row>
    <row r="236" spans="5:22" x14ac:dyDescent="0.25">
      <c r="E236" s="10">
        <v>43693</v>
      </c>
      <c r="F236">
        <v>213.49</v>
      </c>
      <c r="G236">
        <v>139.23609999999999</v>
      </c>
      <c r="H236">
        <v>3710.54</v>
      </c>
      <c r="I236">
        <v>504.75799999999998</v>
      </c>
      <c r="J236">
        <v>104.78</v>
      </c>
      <c r="K236">
        <v>79.84</v>
      </c>
      <c r="L236">
        <v>135.47999999999999</v>
      </c>
      <c r="M236">
        <v>359.84</v>
      </c>
      <c r="N236">
        <v>11562.74</v>
      </c>
      <c r="O236">
        <v>1948.91</v>
      </c>
      <c r="P236">
        <v>322.05</v>
      </c>
      <c r="Q236">
        <v>20322.59</v>
      </c>
      <c r="R236">
        <v>310.84800000000001</v>
      </c>
      <c r="S236">
        <v>2167.348</v>
      </c>
      <c r="T236">
        <v>8670.4</v>
      </c>
      <c r="U236">
        <v>2888.68</v>
      </c>
      <c r="V236">
        <v>216.76660000000001</v>
      </c>
    </row>
    <row r="237" spans="5:22" x14ac:dyDescent="0.25">
      <c r="E237" s="10">
        <v>43700</v>
      </c>
      <c r="F237">
        <v>213.62</v>
      </c>
      <c r="G237">
        <v>139.22630000000001</v>
      </c>
      <c r="H237">
        <v>3820.86</v>
      </c>
      <c r="I237">
        <v>508.43599999999998</v>
      </c>
      <c r="J237">
        <v>105.66500000000001</v>
      </c>
      <c r="K237">
        <v>78.819999999999993</v>
      </c>
      <c r="L237">
        <v>135.59</v>
      </c>
      <c r="M237">
        <v>360.87</v>
      </c>
      <c r="N237">
        <v>11611.51</v>
      </c>
      <c r="O237">
        <v>2034.57</v>
      </c>
      <c r="P237">
        <v>322.27999999999997</v>
      </c>
      <c r="Q237">
        <v>20473.86</v>
      </c>
      <c r="R237">
        <v>307.37700000000001</v>
      </c>
      <c r="S237">
        <v>2153.1489999999999</v>
      </c>
      <c r="T237">
        <v>8649.5</v>
      </c>
      <c r="U237">
        <v>2847.11</v>
      </c>
      <c r="V237">
        <v>218.59479999999999</v>
      </c>
    </row>
    <row r="238" spans="5:22" x14ac:dyDescent="0.25">
      <c r="E238" s="10">
        <v>43707</v>
      </c>
      <c r="F238">
        <v>213.89</v>
      </c>
      <c r="G238">
        <v>139.21639999999999</v>
      </c>
      <c r="H238">
        <v>3799.59</v>
      </c>
      <c r="I238">
        <v>513.68200000000002</v>
      </c>
      <c r="J238">
        <v>106.105</v>
      </c>
      <c r="K238">
        <v>80.66</v>
      </c>
      <c r="L238">
        <v>135.66</v>
      </c>
      <c r="M238">
        <v>370.87</v>
      </c>
      <c r="N238">
        <v>11939.28</v>
      </c>
      <c r="O238">
        <v>2143.25</v>
      </c>
      <c r="P238">
        <v>331.69</v>
      </c>
      <c r="Q238">
        <v>21322.9</v>
      </c>
      <c r="R238">
        <v>315.464</v>
      </c>
      <c r="S238">
        <v>2202.0610000000001</v>
      </c>
      <c r="T238">
        <v>8812.9</v>
      </c>
      <c r="U238">
        <v>2926.46</v>
      </c>
      <c r="V238">
        <v>219.77080000000001</v>
      </c>
    </row>
    <row r="239" spans="5:22" x14ac:dyDescent="0.25">
      <c r="E239" s="10">
        <v>43714</v>
      </c>
      <c r="F239">
        <v>213.95</v>
      </c>
      <c r="G239">
        <v>139.20670000000001</v>
      </c>
      <c r="H239">
        <v>3948.51</v>
      </c>
      <c r="I239">
        <v>525.44899999999996</v>
      </c>
      <c r="J239">
        <v>106.255</v>
      </c>
      <c r="K239">
        <v>83.83</v>
      </c>
      <c r="L239">
        <v>135.15</v>
      </c>
      <c r="M239">
        <v>378.51</v>
      </c>
      <c r="N239">
        <v>12191.73</v>
      </c>
      <c r="O239">
        <v>2155.44</v>
      </c>
      <c r="P239">
        <v>332.93</v>
      </c>
      <c r="Q239">
        <v>21947.33</v>
      </c>
      <c r="R239">
        <v>323.37400000000002</v>
      </c>
      <c r="S239">
        <v>2241.3139999999999</v>
      </c>
      <c r="T239">
        <v>8990.1</v>
      </c>
      <c r="U239">
        <v>2978.71</v>
      </c>
      <c r="V239">
        <v>220.1515</v>
      </c>
    </row>
    <row r="240" spans="5:22" x14ac:dyDescent="0.25">
      <c r="E240" s="10">
        <v>43721</v>
      </c>
      <c r="F240">
        <v>212.81</v>
      </c>
      <c r="G240">
        <v>139.1968</v>
      </c>
      <c r="H240">
        <v>3972.38</v>
      </c>
      <c r="I240">
        <v>536.04600000000005</v>
      </c>
      <c r="J240">
        <v>104.235</v>
      </c>
      <c r="K240">
        <v>90.37</v>
      </c>
      <c r="L240">
        <v>134.55000000000001</v>
      </c>
      <c r="M240">
        <v>384</v>
      </c>
      <c r="N240">
        <v>12468.53</v>
      </c>
      <c r="O240">
        <v>2117.11</v>
      </c>
      <c r="P240">
        <v>333.58</v>
      </c>
      <c r="Q240">
        <v>22181.41</v>
      </c>
      <c r="R240">
        <v>322.50299999999999</v>
      </c>
      <c r="S240">
        <v>2269.4760000000001</v>
      </c>
      <c r="T240">
        <v>9137.9</v>
      </c>
      <c r="U240">
        <v>3007.39</v>
      </c>
      <c r="V240">
        <v>220.55350000000001</v>
      </c>
    </row>
    <row r="241" spans="5:22" x14ac:dyDescent="0.25">
      <c r="E241" s="10">
        <v>43728</v>
      </c>
      <c r="F241">
        <v>213.23</v>
      </c>
      <c r="G241">
        <v>139.18620000000001</v>
      </c>
      <c r="H241">
        <v>3935.65</v>
      </c>
      <c r="I241">
        <v>534.41</v>
      </c>
      <c r="J241">
        <v>104.095</v>
      </c>
      <c r="K241">
        <v>89.45</v>
      </c>
      <c r="L241">
        <v>134.33000000000001</v>
      </c>
      <c r="M241">
        <v>384.5</v>
      </c>
      <c r="N241">
        <v>12468.01</v>
      </c>
      <c r="O241">
        <v>2170.86</v>
      </c>
      <c r="P241">
        <v>339.92</v>
      </c>
      <c r="Q241">
        <v>22123.25</v>
      </c>
      <c r="R241">
        <v>320.64299999999997</v>
      </c>
      <c r="S241">
        <v>2264.694</v>
      </c>
      <c r="T241">
        <v>9179</v>
      </c>
      <c r="U241">
        <v>2992.07</v>
      </c>
      <c r="V241">
        <v>221.0581</v>
      </c>
    </row>
    <row r="242" spans="5:22" x14ac:dyDescent="0.25">
      <c r="E242" s="10">
        <v>43735</v>
      </c>
      <c r="F242">
        <v>214.04</v>
      </c>
      <c r="G242">
        <v>139.1738</v>
      </c>
      <c r="H242">
        <v>3852.65</v>
      </c>
      <c r="I242">
        <v>522.48299999999995</v>
      </c>
      <c r="J242">
        <v>103.52500000000001</v>
      </c>
      <c r="K242">
        <v>87.15</v>
      </c>
      <c r="L242">
        <v>134.6</v>
      </c>
      <c r="M242">
        <v>382.29</v>
      </c>
      <c r="N242">
        <v>12380.94</v>
      </c>
      <c r="O242">
        <v>2163.16</v>
      </c>
      <c r="P242">
        <v>339.59</v>
      </c>
      <c r="Q242">
        <v>22017.4</v>
      </c>
      <c r="R242">
        <v>317.755</v>
      </c>
      <c r="S242">
        <v>2245.7020000000002</v>
      </c>
      <c r="T242">
        <v>9184.1</v>
      </c>
      <c r="U242">
        <v>2961.79</v>
      </c>
      <c r="V242">
        <v>220.0976</v>
      </c>
    </row>
    <row r="243" spans="5:22" x14ac:dyDescent="0.25">
      <c r="E243" s="10">
        <v>43742</v>
      </c>
      <c r="F243">
        <v>214.4</v>
      </c>
      <c r="G243">
        <v>139.16139999999999</v>
      </c>
      <c r="H243">
        <v>3814.53</v>
      </c>
      <c r="I243">
        <v>520.98800000000006</v>
      </c>
      <c r="J243">
        <v>102.815</v>
      </c>
      <c r="K243">
        <v>83.4</v>
      </c>
      <c r="L243">
        <v>134.63</v>
      </c>
      <c r="M243">
        <v>372.7</v>
      </c>
      <c r="N243">
        <v>12012.81</v>
      </c>
      <c r="O243">
        <v>2049.34</v>
      </c>
      <c r="P243">
        <v>338.28</v>
      </c>
      <c r="Q243">
        <v>21470.44</v>
      </c>
      <c r="R243">
        <v>320.85500000000002</v>
      </c>
      <c r="S243">
        <v>2222.0680000000002</v>
      </c>
      <c r="T243">
        <v>8961.7999999999993</v>
      </c>
      <c r="U243">
        <v>2952.01</v>
      </c>
      <c r="V243">
        <v>219.34479999999999</v>
      </c>
    </row>
    <row r="244" spans="5:22" x14ac:dyDescent="0.25">
      <c r="E244" s="10">
        <v>43749</v>
      </c>
      <c r="F244">
        <v>212.9</v>
      </c>
      <c r="G244">
        <v>139.14879999999999</v>
      </c>
      <c r="H244">
        <v>3911.73</v>
      </c>
      <c r="I244">
        <v>529.74800000000005</v>
      </c>
      <c r="J244">
        <v>103.38</v>
      </c>
      <c r="K244">
        <v>89.02</v>
      </c>
      <c r="L244">
        <v>134.26</v>
      </c>
      <c r="M244">
        <v>384.38</v>
      </c>
      <c r="N244">
        <v>12511.65</v>
      </c>
      <c r="O244">
        <v>2132.17</v>
      </c>
      <c r="P244">
        <v>336.47</v>
      </c>
      <c r="Q244">
        <v>22165.34</v>
      </c>
      <c r="R244">
        <v>325.80500000000001</v>
      </c>
      <c r="S244">
        <v>2244.9180000000001</v>
      </c>
      <c r="T244">
        <v>9273.7999999999993</v>
      </c>
      <c r="U244">
        <v>2970.27</v>
      </c>
      <c r="V244">
        <v>220.0891</v>
      </c>
    </row>
    <row r="245" spans="5:22" x14ac:dyDescent="0.25">
      <c r="E245" s="10">
        <v>43756</v>
      </c>
      <c r="F245">
        <v>212.98</v>
      </c>
      <c r="G245">
        <v>139.1362</v>
      </c>
      <c r="H245">
        <v>3869.38</v>
      </c>
      <c r="I245">
        <v>537.50900000000001</v>
      </c>
      <c r="J245">
        <v>103.63</v>
      </c>
      <c r="K245">
        <v>91.4</v>
      </c>
      <c r="L245">
        <v>134.08000000000001</v>
      </c>
      <c r="M245">
        <v>385.41</v>
      </c>
      <c r="N245">
        <v>12633.6</v>
      </c>
      <c r="O245">
        <v>2146.38</v>
      </c>
      <c r="P245">
        <v>339.32</v>
      </c>
      <c r="Q245">
        <v>22321.77</v>
      </c>
      <c r="R245">
        <v>322.91899999999998</v>
      </c>
      <c r="S245">
        <v>2253.8229999999999</v>
      </c>
      <c r="T245">
        <v>9329.7999999999993</v>
      </c>
      <c r="U245">
        <v>2986.2</v>
      </c>
      <c r="V245">
        <v>220.87090000000001</v>
      </c>
    </row>
    <row r="246" spans="5:22" x14ac:dyDescent="0.25">
      <c r="E246" s="10">
        <v>43763</v>
      </c>
      <c r="F246">
        <v>213.27</v>
      </c>
      <c r="G246">
        <v>139.12370000000001</v>
      </c>
      <c r="H246">
        <v>3896.79</v>
      </c>
      <c r="I246">
        <v>541.33000000000004</v>
      </c>
      <c r="J246">
        <v>103.44499999999999</v>
      </c>
      <c r="K246">
        <v>93.15</v>
      </c>
      <c r="L246">
        <v>134.35</v>
      </c>
      <c r="M246">
        <v>390.01</v>
      </c>
      <c r="N246">
        <v>12894.51</v>
      </c>
      <c r="O246">
        <v>2158.58</v>
      </c>
      <c r="P246">
        <v>343</v>
      </c>
      <c r="Q246">
        <v>22608.99</v>
      </c>
      <c r="R246">
        <v>330.27300000000002</v>
      </c>
      <c r="S246">
        <v>2284.0839999999998</v>
      </c>
      <c r="T246">
        <v>9430.2000000000007</v>
      </c>
      <c r="U246">
        <v>3022.55</v>
      </c>
      <c r="V246">
        <v>221.6961</v>
      </c>
    </row>
    <row r="247" spans="5:22" x14ac:dyDescent="0.25">
      <c r="E247" s="10">
        <v>43770</v>
      </c>
      <c r="F247">
        <v>213.17</v>
      </c>
      <c r="G247">
        <v>139.1112</v>
      </c>
      <c r="H247">
        <v>3952.39</v>
      </c>
      <c r="I247">
        <v>550.30700000000002</v>
      </c>
      <c r="J247">
        <v>103.6</v>
      </c>
      <c r="K247">
        <v>90.76</v>
      </c>
      <c r="L247">
        <v>134.43</v>
      </c>
      <c r="M247">
        <v>391.46</v>
      </c>
      <c r="N247">
        <v>12961.05</v>
      </c>
      <c r="O247">
        <v>2184.1799999999998</v>
      </c>
      <c r="P247">
        <v>343.88</v>
      </c>
      <c r="Q247">
        <v>22934.32</v>
      </c>
      <c r="R247">
        <v>337.20499999999998</v>
      </c>
      <c r="S247">
        <v>2307.3789999999999</v>
      </c>
      <c r="T247">
        <v>9328</v>
      </c>
      <c r="U247">
        <v>3066.91</v>
      </c>
      <c r="V247">
        <v>221.4692</v>
      </c>
    </row>
    <row r="248" spans="5:22" x14ac:dyDescent="0.25">
      <c r="E248" s="10">
        <v>43777</v>
      </c>
      <c r="F248">
        <v>212.87</v>
      </c>
      <c r="G248">
        <v>139.09880000000001</v>
      </c>
      <c r="H248">
        <v>3973.01</v>
      </c>
      <c r="I248">
        <v>562.60400000000004</v>
      </c>
      <c r="J248">
        <v>103.88</v>
      </c>
      <c r="K248">
        <v>95.37</v>
      </c>
      <c r="L248">
        <v>133.97</v>
      </c>
      <c r="M248">
        <v>399.01</v>
      </c>
      <c r="N248">
        <v>13228.56</v>
      </c>
      <c r="O248">
        <v>2145</v>
      </c>
      <c r="P248">
        <v>339.88</v>
      </c>
      <c r="Q248">
        <v>23534.49</v>
      </c>
      <c r="R248">
        <v>342.45600000000002</v>
      </c>
      <c r="S248">
        <v>2338.5810000000001</v>
      </c>
      <c r="T248">
        <v>9393.7000000000007</v>
      </c>
      <c r="U248">
        <v>3093.08</v>
      </c>
      <c r="V248">
        <v>221.7518</v>
      </c>
    </row>
    <row r="249" spans="5:22" x14ac:dyDescent="0.25">
      <c r="E249" s="10">
        <v>43784</v>
      </c>
      <c r="F249">
        <v>213.04</v>
      </c>
      <c r="G249">
        <v>139.0866</v>
      </c>
      <c r="H249">
        <v>3877.09</v>
      </c>
      <c r="I249">
        <v>552.875</v>
      </c>
      <c r="J249">
        <v>103.605</v>
      </c>
      <c r="K249">
        <v>93.65</v>
      </c>
      <c r="L249">
        <v>134</v>
      </c>
      <c r="M249">
        <v>400.08</v>
      </c>
      <c r="N249">
        <v>13241.75</v>
      </c>
      <c r="O249">
        <v>2220.1</v>
      </c>
      <c r="P249">
        <v>336.64</v>
      </c>
      <c r="Q249">
        <v>23588.59</v>
      </c>
      <c r="R249">
        <v>347.08300000000003</v>
      </c>
      <c r="S249">
        <v>2344.1819999999998</v>
      </c>
      <c r="T249">
        <v>9261.4</v>
      </c>
      <c r="U249">
        <v>3120.46</v>
      </c>
      <c r="V249">
        <v>221.661</v>
      </c>
    </row>
    <row r="250" spans="5:22" x14ac:dyDescent="0.25">
      <c r="E250" s="10">
        <v>43791</v>
      </c>
      <c r="F250">
        <v>213.11</v>
      </c>
      <c r="G250">
        <v>139.07429999999999</v>
      </c>
      <c r="H250">
        <v>3849.99</v>
      </c>
      <c r="I250">
        <v>551.56700000000001</v>
      </c>
      <c r="J250">
        <v>103.68</v>
      </c>
      <c r="K250">
        <v>94.22</v>
      </c>
      <c r="L250">
        <v>133.86000000000001</v>
      </c>
      <c r="M250">
        <v>397.28</v>
      </c>
      <c r="N250">
        <v>13163.88</v>
      </c>
      <c r="O250">
        <v>2230.21</v>
      </c>
      <c r="P250">
        <v>338.2</v>
      </c>
      <c r="Q250">
        <v>23259.8</v>
      </c>
      <c r="R250">
        <v>345.06099999999998</v>
      </c>
      <c r="S250">
        <v>2338.261</v>
      </c>
      <c r="T250">
        <v>9254.7000000000007</v>
      </c>
      <c r="U250">
        <v>3110.29</v>
      </c>
      <c r="V250">
        <v>221.1815</v>
      </c>
    </row>
    <row r="251" spans="5:22" x14ac:dyDescent="0.25">
      <c r="E251" s="10">
        <v>43798</v>
      </c>
      <c r="F251">
        <v>213.01</v>
      </c>
      <c r="G251">
        <v>139.06219999999999</v>
      </c>
      <c r="H251">
        <v>3828.67</v>
      </c>
      <c r="I251">
        <v>550.31200000000001</v>
      </c>
      <c r="J251">
        <v>104.55500000000001</v>
      </c>
      <c r="K251">
        <v>93.2</v>
      </c>
      <c r="L251">
        <v>134.15</v>
      </c>
      <c r="M251">
        <v>399.34</v>
      </c>
      <c r="N251">
        <v>13236.38</v>
      </c>
      <c r="O251">
        <v>2274.79</v>
      </c>
      <c r="P251">
        <v>337.24</v>
      </c>
      <c r="Q251">
        <v>23259.33</v>
      </c>
      <c r="R251">
        <v>350.73599999999999</v>
      </c>
      <c r="S251">
        <v>2353.9560000000001</v>
      </c>
      <c r="T251">
        <v>9352</v>
      </c>
      <c r="U251">
        <v>3140.98</v>
      </c>
      <c r="V251">
        <v>222.1918</v>
      </c>
    </row>
    <row r="252" spans="5:22" x14ac:dyDescent="0.25">
      <c r="E252" s="10">
        <v>43805</v>
      </c>
      <c r="F252">
        <v>212.76</v>
      </c>
      <c r="G252">
        <v>139.05000000000001</v>
      </c>
      <c r="H252">
        <v>3902.39</v>
      </c>
      <c r="I252">
        <v>554.202</v>
      </c>
      <c r="J252">
        <v>104.72499999999999</v>
      </c>
      <c r="K252">
        <v>93.9</v>
      </c>
      <c r="L252">
        <v>134.08000000000001</v>
      </c>
      <c r="M252">
        <v>398.43</v>
      </c>
      <c r="N252">
        <v>13166.58</v>
      </c>
      <c r="O252">
        <v>2195.1</v>
      </c>
      <c r="P252">
        <v>335.82</v>
      </c>
      <c r="Q252">
        <v>23182.720000000001</v>
      </c>
      <c r="R252">
        <v>350.00900000000001</v>
      </c>
      <c r="S252">
        <v>2354.6759999999999</v>
      </c>
      <c r="T252">
        <v>9382.7000000000007</v>
      </c>
      <c r="U252">
        <v>3145.91</v>
      </c>
      <c r="V252">
        <v>222.8032</v>
      </c>
    </row>
    <row r="253" spans="5:22" x14ac:dyDescent="0.25">
      <c r="E253" s="10">
        <v>43812</v>
      </c>
      <c r="F253">
        <v>212.77</v>
      </c>
      <c r="G253">
        <v>139.0376</v>
      </c>
      <c r="H253">
        <v>3968.22</v>
      </c>
      <c r="I253">
        <v>575.29700000000003</v>
      </c>
      <c r="J253">
        <v>105.315</v>
      </c>
      <c r="K253">
        <v>96.18</v>
      </c>
      <c r="L253">
        <v>134.46</v>
      </c>
      <c r="M253">
        <v>401.62</v>
      </c>
      <c r="N253">
        <v>13282.72</v>
      </c>
      <c r="O253">
        <v>2243.31</v>
      </c>
      <c r="P253">
        <v>339.98</v>
      </c>
      <c r="Q253">
        <v>23329.33</v>
      </c>
      <c r="R253">
        <v>356.48599999999999</v>
      </c>
      <c r="S253">
        <v>2378.6660000000002</v>
      </c>
      <c r="T253">
        <v>9563.7000000000007</v>
      </c>
      <c r="U253">
        <v>3168.8</v>
      </c>
      <c r="V253">
        <v>224.43109999999999</v>
      </c>
    </row>
    <row r="254" spans="5:22" x14ac:dyDescent="0.25">
      <c r="E254" s="10">
        <v>43819</v>
      </c>
      <c r="F254">
        <v>212.92</v>
      </c>
      <c r="G254">
        <v>139.02529999999999</v>
      </c>
      <c r="H254">
        <v>4017.25</v>
      </c>
      <c r="I254">
        <v>585.22500000000002</v>
      </c>
      <c r="J254">
        <v>105.64</v>
      </c>
      <c r="K254">
        <v>98.75</v>
      </c>
      <c r="L254">
        <v>134.44999999999999</v>
      </c>
      <c r="M254">
        <v>407.33</v>
      </c>
      <c r="N254">
        <v>13318.9</v>
      </c>
      <c r="O254">
        <v>2235.75</v>
      </c>
      <c r="P254">
        <v>339.27</v>
      </c>
      <c r="Q254">
        <v>24003.64</v>
      </c>
      <c r="R254">
        <v>362.26400000000001</v>
      </c>
      <c r="S254">
        <v>2415.9520000000002</v>
      </c>
      <c r="T254">
        <v>9675.5</v>
      </c>
      <c r="U254">
        <v>3221.22</v>
      </c>
      <c r="V254">
        <v>225.68260000000001</v>
      </c>
    </row>
    <row r="255" spans="5:22" x14ac:dyDescent="0.25">
      <c r="E255" s="10">
        <v>43826</v>
      </c>
      <c r="F255">
        <v>212.98</v>
      </c>
      <c r="G255">
        <v>139.0129</v>
      </c>
      <c r="H255">
        <v>4022.03</v>
      </c>
      <c r="I255">
        <v>591.84100000000001</v>
      </c>
      <c r="J255">
        <v>105.82</v>
      </c>
      <c r="K255">
        <v>97.22</v>
      </c>
      <c r="L255">
        <v>134.53</v>
      </c>
      <c r="M255">
        <v>407.9</v>
      </c>
      <c r="N255">
        <v>13337.11</v>
      </c>
      <c r="O255">
        <v>2306</v>
      </c>
      <c r="P255">
        <v>339.4</v>
      </c>
      <c r="Q255">
        <v>23757.599999999999</v>
      </c>
      <c r="R255">
        <v>366.11399999999998</v>
      </c>
      <c r="S255">
        <v>2426.645</v>
      </c>
      <c r="T255">
        <v>9700.5</v>
      </c>
      <c r="U255">
        <v>3240.02</v>
      </c>
      <c r="V255">
        <v>226</v>
      </c>
    </row>
    <row r="256" spans="5:22" x14ac:dyDescent="0.25">
      <c r="E256" s="10">
        <v>43833</v>
      </c>
      <c r="F256">
        <v>213.04</v>
      </c>
      <c r="G256">
        <v>139.00059999999999</v>
      </c>
      <c r="H256">
        <v>4144.96</v>
      </c>
      <c r="I256">
        <v>594.19799999999998</v>
      </c>
      <c r="J256">
        <v>105.81</v>
      </c>
      <c r="K256">
        <v>98.18</v>
      </c>
      <c r="L256">
        <v>134.54</v>
      </c>
      <c r="M256">
        <v>406.85</v>
      </c>
      <c r="N256">
        <v>13219.14</v>
      </c>
      <c r="O256">
        <v>2298.65</v>
      </c>
      <c r="P256">
        <v>339.44</v>
      </c>
      <c r="Q256">
        <v>23702.35</v>
      </c>
      <c r="R256">
        <v>367.87900000000002</v>
      </c>
      <c r="S256">
        <v>2423.1469999999999</v>
      </c>
      <c r="T256">
        <v>9646.6</v>
      </c>
      <c r="U256">
        <v>3234.85</v>
      </c>
      <c r="V256">
        <v>226.34299999999999</v>
      </c>
    </row>
    <row r="257" spans="5:22" x14ac:dyDescent="0.25">
      <c r="E257" s="10">
        <v>43840</v>
      </c>
      <c r="F257">
        <v>213.06</v>
      </c>
      <c r="G257">
        <v>138.98840000000001</v>
      </c>
      <c r="H257">
        <v>4163.18</v>
      </c>
      <c r="I257">
        <v>602.24199999999996</v>
      </c>
      <c r="J257">
        <v>105.9</v>
      </c>
      <c r="K257">
        <v>97.49</v>
      </c>
      <c r="L257">
        <v>134.16</v>
      </c>
      <c r="M257">
        <v>408.98</v>
      </c>
      <c r="N257">
        <v>13483.31</v>
      </c>
      <c r="O257">
        <v>2308.73</v>
      </c>
      <c r="P257">
        <v>340.48</v>
      </c>
      <c r="Q257">
        <v>24021.4</v>
      </c>
      <c r="R257">
        <v>375.87599999999998</v>
      </c>
      <c r="S257">
        <v>2445.0070000000001</v>
      </c>
      <c r="T257">
        <v>9573.6</v>
      </c>
      <c r="U257">
        <v>3265.35</v>
      </c>
      <c r="V257">
        <v>226.53970000000001</v>
      </c>
    </row>
    <row r="258" spans="5:22" x14ac:dyDescent="0.25">
      <c r="E258" s="10">
        <v>43847</v>
      </c>
      <c r="F258">
        <v>213.78</v>
      </c>
      <c r="G258">
        <v>138.97620000000001</v>
      </c>
      <c r="H258">
        <v>4154.8500000000004</v>
      </c>
      <c r="I258">
        <v>610.66899999999998</v>
      </c>
      <c r="J258">
        <v>106.14</v>
      </c>
      <c r="K258">
        <v>95.72</v>
      </c>
      <c r="L258">
        <v>133.72</v>
      </c>
      <c r="M258">
        <v>412.09</v>
      </c>
      <c r="N258">
        <v>13526.13</v>
      </c>
      <c r="O258">
        <v>2335.39</v>
      </c>
      <c r="P258">
        <v>339.37</v>
      </c>
      <c r="Q258">
        <v>24141.07</v>
      </c>
      <c r="R258">
        <v>385.76100000000002</v>
      </c>
      <c r="S258">
        <v>2484.6529999999998</v>
      </c>
      <c r="T258">
        <v>9681.2999999999993</v>
      </c>
      <c r="U258">
        <v>3329.62</v>
      </c>
      <c r="V258">
        <v>227.00630000000001</v>
      </c>
    </row>
    <row r="259" spans="5:22" x14ac:dyDescent="0.25">
      <c r="E259" s="10">
        <v>43854</v>
      </c>
      <c r="F259">
        <v>213.87</v>
      </c>
      <c r="G259">
        <v>138.964</v>
      </c>
      <c r="H259">
        <v>4003.9</v>
      </c>
      <c r="I259">
        <v>594.13699999999994</v>
      </c>
      <c r="J259">
        <v>105.77500000000001</v>
      </c>
      <c r="K259">
        <v>93.15</v>
      </c>
      <c r="L259">
        <v>134.38</v>
      </c>
      <c r="M259">
        <v>410.04</v>
      </c>
      <c r="N259">
        <v>13576.68</v>
      </c>
      <c r="O259">
        <v>2365.84</v>
      </c>
      <c r="P259">
        <v>342.51</v>
      </c>
      <c r="Q259">
        <v>23969.13</v>
      </c>
      <c r="R259">
        <v>387.43700000000001</v>
      </c>
      <c r="S259">
        <v>2461.9479999999999</v>
      </c>
      <c r="T259">
        <v>9562</v>
      </c>
      <c r="U259">
        <v>3295.47</v>
      </c>
      <c r="V259">
        <v>225.7081</v>
      </c>
    </row>
    <row r="260" spans="5:22" x14ac:dyDescent="0.25">
      <c r="E260" s="10">
        <v>43861</v>
      </c>
      <c r="F260">
        <v>213.68</v>
      </c>
      <c r="G260">
        <v>138.95169999999999</v>
      </c>
      <c r="H260">
        <v>4003.9</v>
      </c>
      <c r="I260">
        <v>562.99800000000005</v>
      </c>
      <c r="J260">
        <v>105.3</v>
      </c>
      <c r="K260">
        <v>91.39</v>
      </c>
      <c r="L260">
        <v>134.77000000000001</v>
      </c>
      <c r="M260">
        <v>396.65</v>
      </c>
      <c r="N260">
        <v>12981.97</v>
      </c>
      <c r="O260">
        <v>2285.29</v>
      </c>
      <c r="P260">
        <v>346.67</v>
      </c>
      <c r="Q260">
        <v>23237.03</v>
      </c>
      <c r="R260">
        <v>377.572</v>
      </c>
      <c r="S260">
        <v>2393.7449999999999</v>
      </c>
      <c r="T260">
        <v>9367.9</v>
      </c>
      <c r="U260">
        <v>3225.52</v>
      </c>
      <c r="V260">
        <v>225.17699999999999</v>
      </c>
    </row>
    <row r="261" spans="5:22" x14ac:dyDescent="0.25">
      <c r="E261" s="10">
        <v>43868</v>
      </c>
      <c r="F261">
        <v>213.65</v>
      </c>
      <c r="G261">
        <v>138.93950000000001</v>
      </c>
      <c r="H261">
        <v>3899.87</v>
      </c>
      <c r="I261">
        <v>583.65899999999999</v>
      </c>
      <c r="J261">
        <v>105.94499999999999</v>
      </c>
      <c r="K261">
        <v>99.64</v>
      </c>
      <c r="L261">
        <v>134.71</v>
      </c>
      <c r="M261">
        <v>412.62</v>
      </c>
      <c r="N261">
        <v>13513.81</v>
      </c>
      <c r="O261">
        <v>2279.3000000000002</v>
      </c>
      <c r="P261">
        <v>350.32</v>
      </c>
      <c r="Q261">
        <v>24478.32</v>
      </c>
      <c r="R261">
        <v>393.54399999999998</v>
      </c>
      <c r="S261">
        <v>2469.116</v>
      </c>
      <c r="T261">
        <v>9811</v>
      </c>
      <c r="U261">
        <v>3327.71</v>
      </c>
      <c r="V261">
        <v>226.75720000000001</v>
      </c>
    </row>
    <row r="262" spans="5:22" x14ac:dyDescent="0.25">
      <c r="E262" s="10">
        <v>43875</v>
      </c>
      <c r="F262">
        <v>213.35</v>
      </c>
      <c r="G262">
        <v>138.9272</v>
      </c>
      <c r="H262">
        <v>3987.73</v>
      </c>
      <c r="I262">
        <v>592.94299999999998</v>
      </c>
      <c r="J262">
        <v>106.345</v>
      </c>
      <c r="K262">
        <v>101.18</v>
      </c>
      <c r="L262">
        <v>134.88</v>
      </c>
      <c r="M262">
        <v>418.59</v>
      </c>
      <c r="N262">
        <v>13744.21</v>
      </c>
      <c r="O262">
        <v>2320.7800000000002</v>
      </c>
      <c r="P262">
        <v>353.8</v>
      </c>
      <c r="Q262">
        <v>24867.01</v>
      </c>
      <c r="R262">
        <v>402.108</v>
      </c>
      <c r="S262">
        <v>2503.63</v>
      </c>
      <c r="T262">
        <v>9956.7999999999993</v>
      </c>
      <c r="U262">
        <v>3380.16</v>
      </c>
      <c r="V262">
        <v>227.7792</v>
      </c>
    </row>
    <row r="263" spans="5:22" x14ac:dyDescent="0.25">
      <c r="E263" s="10">
        <v>43882</v>
      </c>
      <c r="F263">
        <v>213.57</v>
      </c>
      <c r="G263">
        <v>138.91499999999999</v>
      </c>
      <c r="H263">
        <v>4149.49</v>
      </c>
      <c r="I263">
        <v>580.346</v>
      </c>
      <c r="J263">
        <v>106.23</v>
      </c>
      <c r="K263">
        <v>98.44</v>
      </c>
      <c r="L263">
        <v>135.03</v>
      </c>
      <c r="M263">
        <v>414.74</v>
      </c>
      <c r="N263">
        <v>13579.33</v>
      </c>
      <c r="O263">
        <v>2240.27</v>
      </c>
      <c r="P263">
        <v>353.63</v>
      </c>
      <c r="Q263">
        <v>24773.15</v>
      </c>
      <c r="R263">
        <v>392.07499999999999</v>
      </c>
      <c r="S263">
        <v>2474.8850000000002</v>
      </c>
      <c r="T263">
        <v>9886.2000000000007</v>
      </c>
      <c r="U263">
        <v>3337.75</v>
      </c>
      <c r="V263">
        <v>227.8948</v>
      </c>
    </row>
    <row r="264" spans="5:22" x14ac:dyDescent="0.25">
      <c r="E264" s="10">
        <v>43889</v>
      </c>
      <c r="F264">
        <v>214.4</v>
      </c>
      <c r="G264">
        <v>138.90270000000001</v>
      </c>
      <c r="H264">
        <v>3940.05</v>
      </c>
      <c r="I264">
        <v>546.89</v>
      </c>
      <c r="J264">
        <v>102.55</v>
      </c>
      <c r="K264">
        <v>84.2</v>
      </c>
      <c r="L264">
        <v>133.54</v>
      </c>
      <c r="M264">
        <v>365.18</v>
      </c>
      <c r="N264">
        <v>11890.35</v>
      </c>
      <c r="O264">
        <v>1823.29</v>
      </c>
      <c r="P264">
        <v>345</v>
      </c>
      <c r="Q264">
        <v>21984.21</v>
      </c>
      <c r="R264">
        <v>349.649</v>
      </c>
      <c r="S264">
        <v>2206.6469999999999</v>
      </c>
      <c r="T264">
        <v>8723.2000000000007</v>
      </c>
      <c r="U264">
        <v>2954.22</v>
      </c>
      <c r="V264">
        <v>221.35839999999999</v>
      </c>
    </row>
    <row r="265" spans="5:22" x14ac:dyDescent="0.25">
      <c r="E265" s="10">
        <v>43896</v>
      </c>
      <c r="F265">
        <v>215.7</v>
      </c>
      <c r="G265">
        <v>138.8904</v>
      </c>
      <c r="H265">
        <v>4138.51</v>
      </c>
      <c r="I265">
        <v>555.76499999999999</v>
      </c>
      <c r="J265">
        <v>101.145</v>
      </c>
      <c r="K265">
        <v>74.989999999999995</v>
      </c>
      <c r="L265">
        <v>133.59</v>
      </c>
      <c r="M265">
        <v>354.03</v>
      </c>
      <c r="N265">
        <v>11541.87</v>
      </c>
      <c r="O265">
        <v>1738.29</v>
      </c>
      <c r="P265">
        <v>343.03</v>
      </c>
      <c r="Q265">
        <v>20799.89</v>
      </c>
      <c r="R265">
        <v>350.75400000000002</v>
      </c>
      <c r="S265">
        <v>2192.7640000000001</v>
      </c>
      <c r="T265">
        <v>8375.6</v>
      </c>
      <c r="U265">
        <v>2972.37</v>
      </c>
      <c r="V265">
        <v>220.54560000000001</v>
      </c>
    </row>
    <row r="266" spans="5:22" x14ac:dyDescent="0.25">
      <c r="E266" s="10">
        <v>43903</v>
      </c>
      <c r="F266">
        <v>214.51</v>
      </c>
      <c r="G266">
        <v>138.87809999999999</v>
      </c>
      <c r="H266">
        <v>3895.31</v>
      </c>
      <c r="I266">
        <v>499.971</v>
      </c>
      <c r="J266">
        <v>88.376000000000005</v>
      </c>
      <c r="K266">
        <v>57.48</v>
      </c>
      <c r="L266">
        <v>128.65</v>
      </c>
      <c r="M266">
        <v>283.95</v>
      </c>
      <c r="N266">
        <v>9232.08</v>
      </c>
      <c r="O266">
        <v>1387.56</v>
      </c>
      <c r="P266">
        <v>330.63</v>
      </c>
      <c r="Q266">
        <v>15954.29</v>
      </c>
      <c r="R266">
        <v>325.214</v>
      </c>
      <c r="S266">
        <v>1946.7660000000001</v>
      </c>
      <c r="T266">
        <v>6629.6</v>
      </c>
      <c r="U266">
        <v>2711.02</v>
      </c>
      <c r="V266">
        <v>203.7576</v>
      </c>
    </row>
    <row r="267" spans="5:22" x14ac:dyDescent="0.25">
      <c r="E267" s="10">
        <v>43910</v>
      </c>
      <c r="F267">
        <v>215.26</v>
      </c>
      <c r="G267">
        <v>138.86600000000001</v>
      </c>
      <c r="H267">
        <v>3653.22</v>
      </c>
      <c r="I267">
        <v>456.34500000000003</v>
      </c>
      <c r="J267">
        <v>82.328000000000003</v>
      </c>
      <c r="K267">
        <v>54.01</v>
      </c>
      <c r="L267">
        <v>123.5</v>
      </c>
      <c r="M267">
        <v>278.85000000000002</v>
      </c>
      <c r="N267">
        <v>8928.9500000000007</v>
      </c>
      <c r="O267">
        <v>1340.25</v>
      </c>
      <c r="P267">
        <v>321.23</v>
      </c>
      <c r="Q267">
        <v>15731.85</v>
      </c>
      <c r="R267">
        <v>279.67599999999999</v>
      </c>
      <c r="S267">
        <v>1734.1030000000001</v>
      </c>
      <c r="T267">
        <v>6443.3</v>
      </c>
      <c r="U267">
        <v>2304.92</v>
      </c>
      <c r="V267">
        <v>182.19280000000001</v>
      </c>
    </row>
    <row r="268" spans="5:22" x14ac:dyDescent="0.25">
      <c r="E268" s="10">
        <v>43917</v>
      </c>
      <c r="F268">
        <v>215.46</v>
      </c>
      <c r="G268">
        <v>138.85409999999999</v>
      </c>
      <c r="H268">
        <v>3710.06</v>
      </c>
      <c r="I268">
        <v>479.577</v>
      </c>
      <c r="J268">
        <v>86.525999999999996</v>
      </c>
      <c r="K268">
        <v>57.85</v>
      </c>
      <c r="L268">
        <v>125.41</v>
      </c>
      <c r="M268">
        <v>297.02</v>
      </c>
      <c r="N268">
        <v>9632.52</v>
      </c>
      <c r="O268">
        <v>1325.38</v>
      </c>
      <c r="P268">
        <v>342.83</v>
      </c>
      <c r="Q268">
        <v>16822.59</v>
      </c>
      <c r="R268">
        <v>310.99299999999999</v>
      </c>
      <c r="S268">
        <v>1887.9449999999999</v>
      </c>
      <c r="T268">
        <v>6777.9</v>
      </c>
      <c r="U268">
        <v>2541.4699999999998</v>
      </c>
      <c r="V268">
        <v>194.79939999999999</v>
      </c>
    </row>
    <row r="269" spans="5:22" x14ac:dyDescent="0.25">
      <c r="E269" s="10">
        <v>43924</v>
      </c>
      <c r="F269">
        <v>215.63</v>
      </c>
      <c r="G269">
        <v>138.84209999999999</v>
      </c>
      <c r="H269">
        <v>3713.22</v>
      </c>
      <c r="I269">
        <v>473.005</v>
      </c>
      <c r="J269">
        <v>87.343999999999994</v>
      </c>
      <c r="K269">
        <v>50.23</v>
      </c>
      <c r="L269">
        <v>124.38</v>
      </c>
      <c r="M269">
        <v>290.42</v>
      </c>
      <c r="N269">
        <v>9525.77</v>
      </c>
      <c r="O269">
        <v>1313.42</v>
      </c>
      <c r="P269">
        <v>334.81</v>
      </c>
      <c r="Q269">
        <v>16384.349999999999</v>
      </c>
      <c r="R269">
        <v>302.57900000000001</v>
      </c>
      <c r="S269">
        <v>1850.421</v>
      </c>
      <c r="T269">
        <v>6581.6</v>
      </c>
      <c r="U269">
        <v>2488.65</v>
      </c>
      <c r="V269">
        <v>193.27680000000001</v>
      </c>
    </row>
    <row r="270" spans="5:22" x14ac:dyDescent="0.25">
      <c r="E270" s="10">
        <v>43931</v>
      </c>
      <c r="F270">
        <v>215.83</v>
      </c>
      <c r="G270">
        <v>138.83160000000001</v>
      </c>
      <c r="H270">
        <v>3769.18</v>
      </c>
      <c r="I270">
        <v>499.84199999999998</v>
      </c>
      <c r="J270">
        <v>94.322000000000003</v>
      </c>
      <c r="K270">
        <v>55.92</v>
      </c>
      <c r="L270">
        <v>128.6</v>
      </c>
      <c r="M270">
        <v>315.99</v>
      </c>
      <c r="N270">
        <v>10564.74</v>
      </c>
      <c r="O270">
        <v>1484.1</v>
      </c>
      <c r="P270">
        <v>337.72</v>
      </c>
      <c r="Q270">
        <v>17621.62</v>
      </c>
      <c r="R270">
        <v>335.904</v>
      </c>
      <c r="S270">
        <v>2035.194</v>
      </c>
      <c r="T270">
        <v>7070.6</v>
      </c>
      <c r="U270">
        <v>2789.82</v>
      </c>
      <c r="V270">
        <v>205.02330000000001</v>
      </c>
    </row>
    <row r="271" spans="5:22" x14ac:dyDescent="0.25">
      <c r="E271" s="10">
        <v>43938</v>
      </c>
      <c r="F271">
        <v>215.64</v>
      </c>
      <c r="G271">
        <v>138.81780000000001</v>
      </c>
      <c r="H271">
        <v>3839.49</v>
      </c>
      <c r="I271">
        <v>514.95899999999995</v>
      </c>
      <c r="J271">
        <v>93.072000000000003</v>
      </c>
      <c r="K271">
        <v>51.27</v>
      </c>
      <c r="L271">
        <v>128.13</v>
      </c>
      <c r="M271">
        <v>314.95</v>
      </c>
      <c r="N271">
        <v>10625.78</v>
      </c>
      <c r="O271">
        <v>1459.82</v>
      </c>
      <c r="P271">
        <v>330.25</v>
      </c>
      <c r="Q271">
        <v>17055.47</v>
      </c>
      <c r="R271">
        <v>351.76400000000001</v>
      </c>
      <c r="S271">
        <v>2081.5129999999999</v>
      </c>
      <c r="T271">
        <v>6875.8</v>
      </c>
      <c r="U271">
        <v>2874.56</v>
      </c>
      <c r="V271">
        <v>209.3595</v>
      </c>
    </row>
    <row r="272" spans="5:22" x14ac:dyDescent="0.25">
      <c r="E272" s="10">
        <v>43945</v>
      </c>
      <c r="F272">
        <v>215.7</v>
      </c>
      <c r="G272">
        <v>138.80549999999999</v>
      </c>
      <c r="H272">
        <v>3796.97</v>
      </c>
      <c r="I272">
        <v>503.68400000000003</v>
      </c>
      <c r="J272">
        <v>92.775999999999996</v>
      </c>
      <c r="K272">
        <v>50.31</v>
      </c>
      <c r="L272">
        <v>128.65</v>
      </c>
      <c r="M272">
        <v>309.31</v>
      </c>
      <c r="N272">
        <v>10336.09</v>
      </c>
      <c r="O272">
        <v>1454.69</v>
      </c>
      <c r="P272">
        <v>324.98</v>
      </c>
      <c r="Q272">
        <v>16858.89</v>
      </c>
      <c r="R272">
        <v>348.476</v>
      </c>
      <c r="S272">
        <v>2053.8629999999998</v>
      </c>
      <c r="T272">
        <v>6613.9</v>
      </c>
      <c r="U272">
        <v>2836.74</v>
      </c>
      <c r="V272">
        <v>204.19970000000001</v>
      </c>
    </row>
    <row r="273" spans="5:22" x14ac:dyDescent="0.25">
      <c r="E273" s="10">
        <v>43952</v>
      </c>
      <c r="F273">
        <v>215.86</v>
      </c>
      <c r="G273">
        <v>138.79499999999999</v>
      </c>
      <c r="H273">
        <v>3912.58</v>
      </c>
      <c r="I273">
        <v>523.38599999999997</v>
      </c>
      <c r="J273">
        <v>92.707999999999998</v>
      </c>
      <c r="K273">
        <v>55.12</v>
      </c>
      <c r="L273">
        <v>129.51</v>
      </c>
      <c r="M273">
        <v>322.19</v>
      </c>
      <c r="N273">
        <v>10861.64</v>
      </c>
      <c r="O273">
        <v>1525.21</v>
      </c>
      <c r="P273">
        <v>329.61</v>
      </c>
      <c r="Q273">
        <v>17690.490000000002</v>
      </c>
      <c r="R273">
        <v>350.58199999999999</v>
      </c>
      <c r="S273">
        <v>2067.9859999999999</v>
      </c>
      <c r="T273">
        <v>6922.3</v>
      </c>
      <c r="U273">
        <v>2830.71</v>
      </c>
      <c r="V273">
        <v>205.2379</v>
      </c>
    </row>
    <row r="274" spans="5:22" x14ac:dyDescent="0.25">
      <c r="E274" s="10">
        <v>43959</v>
      </c>
      <c r="F274">
        <v>216.12</v>
      </c>
      <c r="G274">
        <v>138.78110000000001</v>
      </c>
      <c r="H274">
        <v>3963.62</v>
      </c>
      <c r="I274">
        <v>520.65099999999995</v>
      </c>
      <c r="J274">
        <v>92.951999999999998</v>
      </c>
      <c r="K274">
        <v>53.73</v>
      </c>
      <c r="L274">
        <v>128.78</v>
      </c>
      <c r="M274">
        <v>322.38</v>
      </c>
      <c r="N274">
        <v>10904.48</v>
      </c>
      <c r="O274">
        <v>1453.24</v>
      </c>
      <c r="P274">
        <v>328.91</v>
      </c>
      <c r="Q274">
        <v>17439.3</v>
      </c>
      <c r="R274">
        <v>373.38900000000001</v>
      </c>
      <c r="S274">
        <v>2123.8679999999999</v>
      </c>
      <c r="T274">
        <v>6783.1</v>
      </c>
      <c r="U274">
        <v>2929.8</v>
      </c>
      <c r="V274">
        <v>207.69929999999999</v>
      </c>
    </row>
    <row r="275" spans="5:22" x14ac:dyDescent="0.25">
      <c r="E275" s="10">
        <v>43966</v>
      </c>
      <c r="F275">
        <v>216.16</v>
      </c>
      <c r="G275">
        <v>138.7687</v>
      </c>
      <c r="H275">
        <v>3912.82</v>
      </c>
      <c r="I275">
        <v>517.16399999999999</v>
      </c>
      <c r="J275">
        <v>91.022000000000006</v>
      </c>
      <c r="K275">
        <v>50.06</v>
      </c>
      <c r="L275">
        <v>128.16999999999999</v>
      </c>
      <c r="M275">
        <v>308.49</v>
      </c>
      <c r="N275">
        <v>10465.17</v>
      </c>
      <c r="O275">
        <v>1420.23</v>
      </c>
      <c r="P275">
        <v>332.41</v>
      </c>
      <c r="Q275">
        <v>16852.349999999999</v>
      </c>
      <c r="R275">
        <v>367.48099999999999</v>
      </c>
      <c r="S275">
        <v>2080.567</v>
      </c>
      <c r="T275">
        <v>6474.9</v>
      </c>
      <c r="U275">
        <v>2863.7</v>
      </c>
      <c r="V275">
        <v>205.9674</v>
      </c>
    </row>
    <row r="276" spans="5:22" x14ac:dyDescent="0.25">
      <c r="E276" s="10">
        <v>43973</v>
      </c>
      <c r="F276">
        <v>216.58</v>
      </c>
      <c r="G276">
        <v>138.75640000000001</v>
      </c>
      <c r="H276">
        <v>3824.06</v>
      </c>
      <c r="I276">
        <v>511.27499999999998</v>
      </c>
      <c r="J276">
        <v>93.04</v>
      </c>
      <c r="K276">
        <v>52.46</v>
      </c>
      <c r="L276">
        <v>129.22999999999999</v>
      </c>
      <c r="M276">
        <v>322.2</v>
      </c>
      <c r="N276">
        <v>11073.87</v>
      </c>
      <c r="O276">
        <v>1452.48</v>
      </c>
      <c r="P276">
        <v>341.45</v>
      </c>
      <c r="Q276">
        <v>17316.29</v>
      </c>
      <c r="R276">
        <v>380.98399999999998</v>
      </c>
      <c r="S276">
        <v>2136.4250000000002</v>
      </c>
      <c r="T276">
        <v>6697.5</v>
      </c>
      <c r="U276">
        <v>2955.45</v>
      </c>
      <c r="V276">
        <v>211.6628</v>
      </c>
    </row>
    <row r="277" spans="5:22" x14ac:dyDescent="0.25">
      <c r="E277" s="10">
        <v>43980</v>
      </c>
      <c r="F277">
        <v>216.59</v>
      </c>
      <c r="G277">
        <v>138.7441</v>
      </c>
      <c r="H277">
        <v>3867.02</v>
      </c>
      <c r="I277">
        <v>525.529</v>
      </c>
      <c r="J277">
        <v>95.52</v>
      </c>
      <c r="K277">
        <v>57.49</v>
      </c>
      <c r="L277">
        <v>130.18</v>
      </c>
      <c r="M277">
        <v>337.35</v>
      </c>
      <c r="N277">
        <v>11586.85</v>
      </c>
      <c r="O277">
        <v>1571.46</v>
      </c>
      <c r="P277">
        <v>346.26</v>
      </c>
      <c r="Q277">
        <v>18197.560000000001</v>
      </c>
      <c r="R277">
        <v>387.96199999999999</v>
      </c>
      <c r="S277">
        <v>2198.1970000000001</v>
      </c>
      <c r="T277">
        <v>7096.5</v>
      </c>
      <c r="U277">
        <v>3044.31</v>
      </c>
      <c r="V277">
        <v>215.14750000000001</v>
      </c>
    </row>
    <row r="278" spans="5:22" x14ac:dyDescent="0.25">
      <c r="E278" s="10">
        <v>43987</v>
      </c>
      <c r="F278">
        <v>216.1</v>
      </c>
      <c r="G278">
        <v>138.73179999999999</v>
      </c>
      <c r="H278">
        <v>4001.25</v>
      </c>
      <c r="I278">
        <v>563.05200000000002</v>
      </c>
      <c r="J278">
        <v>99.2</v>
      </c>
      <c r="K278">
        <v>69.09</v>
      </c>
      <c r="L278">
        <v>132.54</v>
      </c>
      <c r="M278">
        <v>368.86</v>
      </c>
      <c r="N278">
        <v>12847.68</v>
      </c>
      <c r="O278">
        <v>1651.89</v>
      </c>
      <c r="P278">
        <v>350.93</v>
      </c>
      <c r="Q278">
        <v>20187.509999999998</v>
      </c>
      <c r="R278">
        <v>402.77100000000002</v>
      </c>
      <c r="S278">
        <v>2312.0529999999999</v>
      </c>
      <c r="T278">
        <v>7872.6</v>
      </c>
      <c r="U278">
        <v>3193.93</v>
      </c>
      <c r="V278">
        <v>221.613</v>
      </c>
    </row>
    <row r="279" spans="5:22" x14ac:dyDescent="0.25">
      <c r="E279" s="10">
        <v>43994</v>
      </c>
      <c r="F279">
        <v>216.46</v>
      </c>
      <c r="G279">
        <v>138.7193</v>
      </c>
      <c r="H279">
        <v>4003.08</v>
      </c>
      <c r="I279">
        <v>556.98400000000004</v>
      </c>
      <c r="J279">
        <v>96.8</v>
      </c>
      <c r="K279">
        <v>62.35</v>
      </c>
      <c r="L279">
        <v>131.74</v>
      </c>
      <c r="M279">
        <v>345.09</v>
      </c>
      <c r="N279">
        <v>11949.28</v>
      </c>
      <c r="O279">
        <v>1570.31</v>
      </c>
      <c r="P279">
        <v>352.13</v>
      </c>
      <c r="Q279">
        <v>18888.16</v>
      </c>
      <c r="R279">
        <v>394.02499999999998</v>
      </c>
      <c r="S279">
        <v>2219.7089999999998</v>
      </c>
      <c r="T279">
        <v>7292.7</v>
      </c>
      <c r="U279">
        <v>3041.31</v>
      </c>
      <c r="V279">
        <v>217.19730000000001</v>
      </c>
    </row>
    <row r="280" spans="5:22" x14ac:dyDescent="0.25">
      <c r="E280" s="10">
        <v>44001</v>
      </c>
      <c r="F280">
        <v>216.46</v>
      </c>
      <c r="G280">
        <v>138.70689999999999</v>
      </c>
      <c r="H280">
        <v>4098.71</v>
      </c>
      <c r="I280">
        <v>568.08900000000006</v>
      </c>
      <c r="J280">
        <v>97.626000000000005</v>
      </c>
      <c r="K280">
        <v>62.62</v>
      </c>
      <c r="L280">
        <v>131.78</v>
      </c>
      <c r="M280">
        <v>355.85</v>
      </c>
      <c r="N280">
        <v>12330.76</v>
      </c>
      <c r="O280">
        <v>1617.92</v>
      </c>
      <c r="P280">
        <v>354.61</v>
      </c>
      <c r="Q280">
        <v>19618.93</v>
      </c>
      <c r="R280">
        <v>406.87799999999999</v>
      </c>
      <c r="S280">
        <v>2267.4859999999999</v>
      </c>
      <c r="T280">
        <v>7414.2</v>
      </c>
      <c r="U280">
        <v>3097.74</v>
      </c>
      <c r="V280">
        <v>218.93299999999999</v>
      </c>
    </row>
    <row r="281" spans="5:22" x14ac:dyDescent="0.25">
      <c r="E281" s="10">
        <v>44008</v>
      </c>
      <c r="F281">
        <v>216.67</v>
      </c>
      <c r="G281">
        <v>138.69450000000001</v>
      </c>
      <c r="H281">
        <v>4138.99</v>
      </c>
      <c r="I281">
        <v>570.83100000000002</v>
      </c>
      <c r="J281">
        <v>96.754000000000005</v>
      </c>
      <c r="K281">
        <v>61.19</v>
      </c>
      <c r="L281">
        <v>131.38999999999999</v>
      </c>
      <c r="M281">
        <v>349.64</v>
      </c>
      <c r="N281">
        <v>12089.39</v>
      </c>
      <c r="O281">
        <v>1548.59</v>
      </c>
      <c r="P281">
        <v>354.54</v>
      </c>
      <c r="Q281">
        <v>19124.36</v>
      </c>
      <c r="R281">
        <v>405.673</v>
      </c>
      <c r="S281">
        <v>2221.0729999999999</v>
      </c>
      <c r="T281">
        <v>7178.4</v>
      </c>
      <c r="U281">
        <v>3009.05</v>
      </c>
      <c r="V281">
        <v>216.21270000000001</v>
      </c>
    </row>
    <row r="282" spans="5:22" x14ac:dyDescent="0.25">
      <c r="E282" s="10">
        <v>44015</v>
      </c>
      <c r="F282">
        <v>216.75</v>
      </c>
      <c r="G282">
        <v>138.68199999999999</v>
      </c>
      <c r="H282">
        <v>4419.6000000000004</v>
      </c>
      <c r="I282">
        <v>593.00099999999998</v>
      </c>
      <c r="J282">
        <v>97.664000000000001</v>
      </c>
      <c r="K282">
        <v>64.42</v>
      </c>
      <c r="L282">
        <v>131.96</v>
      </c>
      <c r="M282">
        <v>359.18</v>
      </c>
      <c r="N282">
        <v>12528.18</v>
      </c>
      <c r="O282">
        <v>1595.31</v>
      </c>
      <c r="P282">
        <v>358.31</v>
      </c>
      <c r="Q282">
        <v>19726.650000000001</v>
      </c>
      <c r="R282">
        <v>419.89800000000002</v>
      </c>
      <c r="S282">
        <v>2289.759</v>
      </c>
      <c r="T282">
        <v>7403.5</v>
      </c>
      <c r="U282">
        <v>3130.01</v>
      </c>
      <c r="V282">
        <v>217.09030000000001</v>
      </c>
    </row>
    <row r="283" spans="5:22" x14ac:dyDescent="0.25">
      <c r="E283" s="10">
        <v>44019</v>
      </c>
      <c r="F283">
        <v>216.66</v>
      </c>
      <c r="G283">
        <v>138.6748</v>
      </c>
      <c r="H283">
        <v>4698.13</v>
      </c>
      <c r="I283">
        <v>610.86</v>
      </c>
      <c r="J283">
        <v>97.683998107910156</v>
      </c>
      <c r="K283">
        <v>66.59</v>
      </c>
      <c r="L283">
        <v>132.1000061035156</v>
      </c>
      <c r="M283">
        <v>362.15</v>
      </c>
      <c r="N283">
        <v>12590.08</v>
      </c>
      <c r="O283">
        <v>1555.28</v>
      </c>
      <c r="P283">
        <v>358.65</v>
      </c>
      <c r="Q283">
        <v>20035.599999999999</v>
      </c>
      <c r="R283">
        <v>427.38400000000001</v>
      </c>
      <c r="S283">
        <v>2326.241</v>
      </c>
      <c r="T283">
        <v>7484</v>
      </c>
      <c r="U283">
        <v>3179.72</v>
      </c>
      <c r="V283">
        <v>218.2347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19-06-2020</vt:lpstr>
      <vt:lpstr>Pivot</vt:lpstr>
      <vt:lpstr>Database of Type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Konstantinos Ayfantopoulos</dc:creator>
  <cp:lastModifiedBy>user2</cp:lastModifiedBy>
  <dcterms:created xsi:type="dcterms:W3CDTF">2020-06-19T08:26:06Z</dcterms:created>
  <dcterms:modified xsi:type="dcterms:W3CDTF">2020-07-07T12:43:01Z</dcterms:modified>
</cp:coreProperties>
</file>