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1_245_18\Desktop\"/>
    </mc:Choice>
  </mc:AlternateContent>
  <xr:revisionPtr revIDLastSave="0" documentId="13_ncr:1_{47712EAA-5E4C-45D9-B29C-68E1DCD179F1}" xr6:coauthVersionLast="36" xr6:coauthVersionMax="36" xr10:uidLastSave="{00000000-0000-0000-0000-000000000000}"/>
  <bookViews>
    <workbookView xWindow="600" yWindow="315" windowWidth="9690" windowHeight="6540" activeTab="1" xr2:uid="{00000000-000D-0000-FFFF-FFFF00000000}"/>
  </bookViews>
  <sheets>
    <sheet name="1" sheetId="1" r:id="rId1"/>
    <sheet name="2" sheetId="2" r:id="rId2"/>
  </sheets>
  <calcPr calcId="191029"/>
</workbook>
</file>

<file path=xl/calcChain.xml><?xml version="1.0" encoding="utf-8"?>
<calcChain xmlns="http://schemas.openxmlformats.org/spreadsheetml/2006/main">
  <c r="G11" i="2" l="1" a="1"/>
  <c r="G11" i="2" s="1"/>
  <c r="E14" i="2"/>
  <c r="B14" i="2"/>
  <c r="C14" i="2"/>
  <c r="D14" i="2"/>
  <c r="A14" i="2"/>
  <c r="F55" i="1"/>
  <c r="F54" i="1"/>
  <c r="H9" i="1"/>
  <c r="H5" i="1"/>
  <c r="H6" i="1" s="1"/>
  <c r="H7" i="1" s="1"/>
  <c r="H8" i="1" s="1"/>
  <c r="H4" i="1"/>
  <c r="H3" i="1"/>
  <c r="J15" i="2" l="1"/>
  <c r="I14" i="2"/>
  <c r="H13" i="2"/>
  <c r="G12" i="2"/>
  <c r="I15" i="2"/>
  <c r="H14" i="2"/>
  <c r="G13" i="2"/>
  <c r="K11" i="2"/>
  <c r="H15" i="2"/>
  <c r="G14" i="2"/>
  <c r="K12" i="2"/>
  <c r="J11" i="2"/>
  <c r="G15" i="2"/>
  <c r="K13" i="2"/>
  <c r="J12" i="2"/>
  <c r="I11" i="2"/>
  <c r="K14" i="2"/>
  <c r="J13" i="2"/>
  <c r="I12" i="2"/>
  <c r="H11" i="2"/>
  <c r="K15" i="2"/>
  <c r="J14" i="2"/>
  <c r="I13" i="2"/>
  <c r="H12" i="2"/>
  <c r="E3" i="1" l="1"/>
  <c r="E2" i="1"/>
  <c r="E4" i="1" l="1"/>
</calcChain>
</file>

<file path=xl/sharedStrings.xml><?xml version="1.0" encoding="utf-8"?>
<sst xmlns="http://schemas.openxmlformats.org/spreadsheetml/2006/main" count="42" uniqueCount="32">
  <si>
    <t>N</t>
  </si>
  <si>
    <t>kitsq</t>
  </si>
  <si>
    <t>Максимальное значение</t>
  </si>
  <si>
    <t>Минимальное значение</t>
  </si>
  <si>
    <t>Размах выборки</t>
  </si>
  <si>
    <t>карманы</t>
  </si>
  <si>
    <t>Инт. %</t>
  </si>
  <si>
    <t>Еще</t>
  </si>
  <si>
    <t>Частота</t>
  </si>
  <si>
    <t>5</t>
  </si>
  <si>
    <t>Интегральный %</t>
  </si>
  <si>
    <t>Мода</t>
  </si>
  <si>
    <t>Медиана</t>
  </si>
  <si>
    <t>Столбец1</t>
  </si>
  <si>
    <t>Среднее</t>
  </si>
  <si>
    <t>Стандартная ошибка</t>
  </si>
  <si>
    <t>Стандартное отклонение</t>
  </si>
  <si>
    <t>Дисперсия выборки</t>
  </si>
  <si>
    <t>Эксцесс</t>
  </si>
  <si>
    <t>Асимметричность</t>
  </si>
  <si>
    <t>Интервал</t>
  </si>
  <si>
    <t>Минимум</t>
  </si>
  <si>
    <t>Максимум</t>
  </si>
  <si>
    <t>Сумма</t>
  </si>
  <si>
    <t>Счет</t>
  </si>
  <si>
    <t>Верхний кв</t>
  </si>
  <si>
    <t>Нижний кв</t>
  </si>
  <si>
    <t>х1</t>
  </si>
  <si>
    <t>х2</t>
  </si>
  <si>
    <t>х3</t>
  </si>
  <si>
    <t>х4</t>
  </si>
  <si>
    <t>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</si>
</sst>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1">
    <font>
      <sz val="10"/>
      <name val="NTTierce"/>
    </font>
    <font>
      <sz val="10"/>
      <name val="NTTierce"/>
    </font>
    <font>
      <b/>
      <sz val="12"/>
      <name val="Arial Cyr"/>
      <family val="2"/>
      <charset val="204"/>
    </font>
    <font>
      <sz val="12"/>
      <name val="Arial Cyr"/>
      <family val="2"/>
      <charset val="204"/>
    </font>
    <font>
      <i/>
      <sz val="10"/>
      <name val="NTTierce"/>
    </font>
    <font>
      <b/>
      <sz val="13"/>
      <name val="Times New Roman"/>
      <family val="1"/>
      <charset val="204"/>
    </font>
    <font>
      <sz val="13"/>
      <name val="Times New Roman"/>
      <family val="1"/>
      <charset val="204"/>
    </font>
    <font>
      <sz val="13"/>
      <color rgb="FF000000"/>
      <name val="Times New Roman"/>
      <family val="1"/>
      <charset val="204"/>
    </font>
    <font>
      <b/>
      <sz val="13"/>
      <color rgb="FF000000"/>
      <name val="Times New Roman"/>
      <family val="1"/>
      <charset val="204"/>
    </font>
    <font>
      <i/>
      <sz val="13"/>
      <name val="Times New Roman"/>
      <family val="1"/>
      <charset val="204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NumberFormat="1" applyFont="1" applyAlignment="1">
      <alignment vertical="center"/>
    </xf>
    <xf numFmtId="0" fontId="3" fillId="0" borderId="0" xfId="0" applyFont="1" applyBorder="1"/>
    <xf numFmtId="0" fontId="0" fillId="0" borderId="0" xfId="0" applyFill="1" applyBorder="1" applyAlignment="1"/>
    <xf numFmtId="0" fontId="0" fillId="0" borderId="7" xfId="0" applyFill="1" applyBorder="1" applyAlignment="1"/>
    <xf numFmtId="0" fontId="4" fillId="0" borderId="8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5" fillId="0" borderId="0" xfId="0" applyNumberFormat="1" applyFont="1" applyAlignment="1">
      <alignment vertical="center"/>
    </xf>
    <xf numFmtId="0" fontId="5" fillId="0" borderId="0" xfId="0" applyFont="1" applyAlignment="1">
      <alignment horizontal="center"/>
    </xf>
    <xf numFmtId="0" fontId="6" fillId="0" borderId="0" xfId="0" applyNumberFormat="1" applyFont="1" applyAlignment="1">
      <alignment vertical="center"/>
    </xf>
    <xf numFmtId="0" fontId="6" fillId="0" borderId="0" xfId="0" applyFont="1"/>
    <xf numFmtId="0" fontId="7" fillId="0" borderId="1" xfId="0" applyFont="1" applyBorder="1" applyAlignment="1">
      <alignment horizontal="justify" vertical="center" wrapText="1"/>
    </xf>
    <xf numFmtId="0" fontId="7" fillId="0" borderId="2" xfId="0" applyFont="1" applyBorder="1" applyAlignment="1">
      <alignment horizontal="justify" vertical="center" wrapText="1"/>
    </xf>
    <xf numFmtId="0" fontId="8" fillId="0" borderId="5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justify" vertical="center" wrapText="1"/>
    </xf>
    <xf numFmtId="0" fontId="7" fillId="0" borderId="4" xfId="0" applyFont="1" applyBorder="1" applyAlignment="1">
      <alignment horizontal="justify" vertical="center" wrapText="1"/>
    </xf>
    <xf numFmtId="0" fontId="7" fillId="0" borderId="5" xfId="0" applyFont="1" applyBorder="1" applyAlignment="1">
      <alignment horizontal="justify" vertical="center" wrapText="1"/>
    </xf>
    <xf numFmtId="0" fontId="7" fillId="0" borderId="6" xfId="0" applyFont="1" applyBorder="1" applyAlignment="1">
      <alignment horizontal="justify" vertical="center" wrapText="1"/>
    </xf>
    <xf numFmtId="0" fontId="6" fillId="0" borderId="0" xfId="0" applyFont="1" applyBorder="1"/>
    <xf numFmtId="0" fontId="9" fillId="0" borderId="0" xfId="0" applyFont="1" applyFill="1" applyBorder="1" applyAlignment="1">
      <alignment horizontal="center"/>
    </xf>
    <xf numFmtId="0" fontId="6" fillId="0" borderId="0" xfId="0" applyNumberFormat="1" applyFont="1" applyFill="1" applyBorder="1" applyAlignment="1"/>
    <xf numFmtId="0" fontId="5" fillId="0" borderId="0" xfId="1" applyNumberFormat="1" applyFont="1" applyAlignment="1">
      <alignment vertical="center"/>
    </xf>
    <xf numFmtId="0" fontId="6" fillId="0" borderId="0" xfId="0" applyFont="1" applyFill="1" applyBorder="1" applyAlignment="1"/>
    <xf numFmtId="0" fontId="9" fillId="0" borderId="8" xfId="0" applyFont="1" applyFill="1" applyBorder="1" applyAlignment="1">
      <alignment horizontal="center"/>
    </xf>
    <xf numFmtId="10" fontId="6" fillId="0" borderId="0" xfId="0" applyNumberFormat="1" applyFont="1" applyFill="1" applyBorder="1" applyAlignment="1"/>
    <xf numFmtId="0" fontId="6" fillId="0" borderId="7" xfId="0" applyFont="1" applyFill="1" applyBorder="1" applyAlignment="1"/>
    <xf numFmtId="10" fontId="6" fillId="0" borderId="7" xfId="0" applyNumberFormat="1" applyFont="1" applyFill="1" applyBorder="1" applyAlignment="1"/>
    <xf numFmtId="0" fontId="4" fillId="0" borderId="8" xfId="0" applyFont="1" applyFill="1" applyBorder="1" applyAlignment="1">
      <alignment horizontal="centerContinuous"/>
    </xf>
    <xf numFmtId="0" fontId="10" fillId="0" borderId="5" xfId="0" applyFont="1" applyBorder="1" applyAlignment="1">
      <alignment vertical="center" wrapText="1"/>
    </xf>
    <xf numFmtId="0" fontId="10" fillId="0" borderId="9" xfId="0" applyFont="1" applyBorder="1" applyAlignment="1">
      <alignment vertical="center" wrapText="1"/>
    </xf>
    <xf numFmtId="0" fontId="10" fillId="0" borderId="6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Гистограмма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1765509648372605"/>
          <c:y val="0.15584281131525227"/>
          <c:w val="0.73129395342436132"/>
          <c:h val="0.60972586759988345"/>
        </c:manualLayout>
      </c:layout>
      <c:barChart>
        <c:barDir val="col"/>
        <c:grouping val="clustered"/>
        <c:varyColors val="0"/>
        <c:ser>
          <c:idx val="0"/>
          <c:order val="0"/>
          <c:tx>
            <c:v>Частота</c:v>
          </c:tx>
          <c:invertIfNegative val="0"/>
          <c:cat>
            <c:strRef>
              <c:f>'1'!$E$31:$E$37</c:f>
              <c:strCache>
                <c:ptCount val="7"/>
                <c:pt idx="0">
                  <c:v>10,83333333</c:v>
                </c:pt>
                <c:pt idx="1">
                  <c:v>16,66666667</c:v>
                </c:pt>
                <c:pt idx="2">
                  <c:v>22,5</c:v>
                </c:pt>
                <c:pt idx="3">
                  <c:v>28,33333333</c:v>
                </c:pt>
                <c:pt idx="4">
                  <c:v>34,16666667</c:v>
                </c:pt>
                <c:pt idx="5">
                  <c:v>40</c:v>
                </c:pt>
                <c:pt idx="6">
                  <c:v>Еще</c:v>
                </c:pt>
              </c:strCache>
            </c:strRef>
          </c:cat>
          <c:val>
            <c:numRef>
              <c:f>'1'!$F$31:$F$37</c:f>
              <c:numCache>
                <c:formatCode>General</c:formatCode>
                <c:ptCount val="7"/>
                <c:pt idx="0">
                  <c:v>20</c:v>
                </c:pt>
                <c:pt idx="1">
                  <c:v>18</c:v>
                </c:pt>
                <c:pt idx="2">
                  <c:v>8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4CC-40E0-A53E-A6CCFE5CDE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6493016"/>
        <c:axId val="546490720"/>
      </c:barChart>
      <c:lineChart>
        <c:grouping val="standard"/>
        <c:varyColors val="0"/>
        <c:ser>
          <c:idx val="1"/>
          <c:order val="1"/>
          <c:tx>
            <c:v>Интегральный %</c:v>
          </c:tx>
          <c:cat>
            <c:strRef>
              <c:f>'1'!$E$31:$E$37</c:f>
              <c:strCache>
                <c:ptCount val="7"/>
                <c:pt idx="0">
                  <c:v>10,83333333</c:v>
                </c:pt>
                <c:pt idx="1">
                  <c:v>16,66666667</c:v>
                </c:pt>
                <c:pt idx="2">
                  <c:v>22,5</c:v>
                </c:pt>
                <c:pt idx="3">
                  <c:v>28,33333333</c:v>
                </c:pt>
                <c:pt idx="4">
                  <c:v>34,16666667</c:v>
                </c:pt>
                <c:pt idx="5">
                  <c:v>40</c:v>
                </c:pt>
                <c:pt idx="6">
                  <c:v>Еще</c:v>
                </c:pt>
              </c:strCache>
            </c:strRef>
          </c:cat>
          <c:val>
            <c:numRef>
              <c:f>'1'!$G$31:$G$37</c:f>
              <c:numCache>
                <c:formatCode>0.00%</c:formatCode>
                <c:ptCount val="7"/>
                <c:pt idx="0">
                  <c:v>0.4</c:v>
                </c:pt>
                <c:pt idx="1">
                  <c:v>0.76</c:v>
                </c:pt>
                <c:pt idx="2">
                  <c:v>0.92</c:v>
                </c:pt>
                <c:pt idx="3">
                  <c:v>0.96</c:v>
                </c:pt>
                <c:pt idx="4">
                  <c:v>0.98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4CC-40E0-A53E-A6CCFE5CDE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1897040"/>
        <c:axId val="461781080"/>
      </c:lineChart>
      <c:catAx>
        <c:axId val="5464930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5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46490720"/>
        <c:crosses val="autoZero"/>
        <c:auto val="1"/>
        <c:lblAlgn val="ctr"/>
        <c:lblOffset val="100"/>
        <c:noMultiLvlLbl val="0"/>
      </c:catAx>
      <c:valAx>
        <c:axId val="54649072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Частота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46493016"/>
        <c:crosses val="autoZero"/>
        <c:crossBetween val="between"/>
      </c:valAx>
      <c:valAx>
        <c:axId val="461781080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crossAx val="81897040"/>
        <c:crosses val="max"/>
        <c:crossBetween val="between"/>
      </c:valAx>
      <c:catAx>
        <c:axId val="818970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61781080"/>
        <c:auto val="1"/>
        <c:lblAlgn val="ctr"/>
        <c:lblOffset val="100"/>
        <c:noMultiLvlLbl val="0"/>
      </c:cat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609600</xdr:colOff>
      <xdr:row>1</xdr:row>
      <xdr:rowOff>171451</xdr:rowOff>
    </xdr:from>
    <xdr:to>
      <xdr:col>18</xdr:col>
      <xdr:colOff>123825</xdr:colOff>
      <xdr:row>19</xdr:row>
      <xdr:rowOff>57151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1C1FDF6F-4BA6-4F86-8E2F-A3DA3CB50C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"/>
  <sheetViews>
    <sheetView workbookViewId="0">
      <pane ySplit="1" topLeftCell="A2" activePane="bottomLeft" state="frozen"/>
      <selection pane="bottomLeft" activeCell="E55" sqref="E55"/>
    </sheetView>
  </sheetViews>
  <sheetFormatPr defaultColWidth="9.28515625" defaultRowHeight="15"/>
  <cols>
    <col min="1" max="1" width="5" style="3" customWidth="1"/>
    <col min="2" max="2" width="6.7109375" style="3" customWidth="1"/>
    <col min="3" max="3" width="25.85546875" style="2" customWidth="1"/>
    <col min="4" max="4" width="29.5703125" style="2" customWidth="1"/>
    <col min="5" max="5" width="22.42578125" style="2" bestFit="1" customWidth="1"/>
    <col min="6" max="6" width="9.28515625" style="2"/>
    <col min="7" max="7" width="13.5703125" style="2" customWidth="1"/>
    <col min="8" max="8" width="25.28515625" style="2" customWidth="1"/>
    <col min="9" max="16384" width="9.28515625" style="2"/>
  </cols>
  <sheetData>
    <row r="1" spans="1:9" s="1" customFormat="1" ht="17.25" thickBot="1">
      <c r="A1" s="9" t="s">
        <v>0</v>
      </c>
      <c r="B1" s="9" t="s">
        <v>1</v>
      </c>
      <c r="C1" s="10" t="s">
        <v>6</v>
      </c>
      <c r="D1" s="10"/>
      <c r="E1" s="10"/>
      <c r="F1" s="10"/>
      <c r="G1" s="10"/>
      <c r="H1" s="10"/>
    </row>
    <row r="2" spans="1:9" ht="17.25" thickBot="1">
      <c r="A2" s="11">
        <v>1</v>
      </c>
      <c r="B2" s="11">
        <v>5</v>
      </c>
      <c r="C2" s="12">
        <v>0.22</v>
      </c>
      <c r="D2" s="13" t="s">
        <v>2</v>
      </c>
      <c r="E2" s="14">
        <f>MAX(B:B)</f>
        <v>40</v>
      </c>
      <c r="F2" s="9"/>
      <c r="G2" s="9"/>
      <c r="H2" s="15" t="s">
        <v>5</v>
      </c>
    </row>
    <row r="3" spans="1:9" ht="17.25" thickBot="1">
      <c r="A3" s="11">
        <v>2</v>
      </c>
      <c r="B3" s="11">
        <v>6</v>
      </c>
      <c r="C3" s="12">
        <v>0.03</v>
      </c>
      <c r="D3" s="16" t="s">
        <v>3</v>
      </c>
      <c r="E3" s="17">
        <f>MIN(B:B)</f>
        <v>5</v>
      </c>
      <c r="F3" s="12"/>
      <c r="G3" s="12"/>
      <c r="H3" s="18">
        <f>E3</f>
        <v>5</v>
      </c>
    </row>
    <row r="4" spans="1:9" ht="17.25" thickBot="1">
      <c r="A4" s="11">
        <v>3</v>
      </c>
      <c r="B4" s="11">
        <v>6</v>
      </c>
      <c r="C4" s="12">
        <v>3.6666666666666667E-2</v>
      </c>
      <c r="D4" s="16" t="s">
        <v>4</v>
      </c>
      <c r="E4" s="17">
        <f>E2-E3</f>
        <v>35</v>
      </c>
      <c r="F4" s="12"/>
      <c r="G4" s="12"/>
      <c r="H4" s="19">
        <f>H3+$E$4/6</f>
        <v>10.833333333333332</v>
      </c>
    </row>
    <row r="5" spans="1:9" ht="17.25" thickBot="1">
      <c r="A5" s="11">
        <v>4</v>
      </c>
      <c r="B5" s="11">
        <v>6</v>
      </c>
      <c r="C5" s="12">
        <v>1.4999999999999999E-2</v>
      </c>
      <c r="D5" s="20"/>
      <c r="E5" s="20"/>
      <c r="F5" s="12"/>
      <c r="G5" s="12"/>
      <c r="H5" s="19">
        <f t="shared" ref="H5:H9" si="0">H4+$E$4/6</f>
        <v>16.666666666666664</v>
      </c>
    </row>
    <row r="6" spans="1:9" ht="17.25" thickBot="1">
      <c r="A6" s="11">
        <v>5</v>
      </c>
      <c r="B6" s="11">
        <v>6</v>
      </c>
      <c r="C6" s="12">
        <v>0.04</v>
      </c>
      <c r="D6" s="12"/>
      <c r="E6" s="12"/>
      <c r="F6" s="12"/>
      <c r="G6" s="12"/>
      <c r="H6" s="19">
        <f t="shared" si="0"/>
        <v>22.499999999999996</v>
      </c>
    </row>
    <row r="7" spans="1:9" ht="17.25" thickBot="1">
      <c r="A7" s="11">
        <v>6</v>
      </c>
      <c r="B7" s="11">
        <v>6</v>
      </c>
      <c r="C7" s="12">
        <v>3.3333333333333333E-2</v>
      </c>
      <c r="E7" s="12"/>
      <c r="F7" s="12"/>
      <c r="G7" s="12"/>
      <c r="H7" s="19">
        <f t="shared" si="0"/>
        <v>28.333333333333329</v>
      </c>
    </row>
    <row r="8" spans="1:9" ht="17.25" thickBot="1">
      <c r="A8" s="11">
        <v>7</v>
      </c>
      <c r="B8" s="11">
        <v>6</v>
      </c>
      <c r="C8" s="12">
        <v>7.1428571428571426E-3</v>
      </c>
      <c r="D8" s="12"/>
      <c r="E8" s="12"/>
      <c r="F8" s="12"/>
      <c r="G8" s="12"/>
      <c r="H8" s="19">
        <f t="shared" si="0"/>
        <v>34.166666666666664</v>
      </c>
    </row>
    <row r="9" spans="1:9" ht="17.25" thickBot="1">
      <c r="A9" s="11">
        <v>8</v>
      </c>
      <c r="B9" s="11">
        <v>6</v>
      </c>
      <c r="C9" s="12">
        <v>2.5000000000000001E-2</v>
      </c>
      <c r="D9" s="12"/>
      <c r="E9" s="12"/>
      <c r="F9" s="12"/>
      <c r="G9" s="12"/>
      <c r="H9" s="19">
        <f t="shared" si="0"/>
        <v>40</v>
      </c>
    </row>
    <row r="10" spans="1:9" ht="16.5">
      <c r="A10" s="11">
        <v>9</v>
      </c>
      <c r="B10" s="11">
        <v>7</v>
      </c>
      <c r="C10" s="12">
        <v>2.2222222222222223E-2</v>
      </c>
      <c r="D10" s="12"/>
      <c r="E10" s="12"/>
      <c r="F10" s="12"/>
      <c r="G10" s="12"/>
      <c r="H10" s="12"/>
    </row>
    <row r="11" spans="1:9" ht="16.5">
      <c r="A11" s="11">
        <v>10</v>
      </c>
      <c r="B11" s="11">
        <v>8</v>
      </c>
      <c r="C11" s="12">
        <v>0.01</v>
      </c>
      <c r="D11" s="12"/>
      <c r="E11" s="12"/>
      <c r="F11" s="12"/>
      <c r="G11" s="12"/>
      <c r="H11" s="21"/>
      <c r="I11" s="8"/>
    </row>
    <row r="12" spans="1:9" ht="16.5">
      <c r="A12" s="11">
        <v>11</v>
      </c>
      <c r="B12" s="11">
        <v>8</v>
      </c>
      <c r="C12" s="12">
        <v>1.5454545454545453E-2</v>
      </c>
      <c r="D12" s="12"/>
      <c r="E12" s="12"/>
      <c r="F12" s="12"/>
      <c r="G12" s="12"/>
      <c r="H12" s="22"/>
      <c r="I12" s="5"/>
    </row>
    <row r="13" spans="1:9" ht="16.5">
      <c r="A13" s="11">
        <v>12</v>
      </c>
      <c r="B13" s="11">
        <v>8</v>
      </c>
      <c r="C13" s="12">
        <v>1.2500000000000001E-2</v>
      </c>
      <c r="D13" s="12"/>
      <c r="E13" s="12"/>
      <c r="F13" s="12"/>
      <c r="G13" s="12"/>
      <c r="H13" s="22"/>
      <c r="I13" s="5"/>
    </row>
    <row r="14" spans="1:9" ht="16.5">
      <c r="A14" s="11">
        <v>13</v>
      </c>
      <c r="B14" s="11">
        <v>8.5</v>
      </c>
      <c r="C14" s="12">
        <v>9.2307692307692316E-3</v>
      </c>
      <c r="D14" s="12"/>
      <c r="E14" s="12"/>
      <c r="F14" s="12"/>
      <c r="G14" s="12"/>
      <c r="H14" s="22"/>
      <c r="I14" s="5"/>
    </row>
    <row r="15" spans="1:9" ht="16.5">
      <c r="A15" s="11">
        <v>14</v>
      </c>
      <c r="B15" s="11">
        <v>10</v>
      </c>
      <c r="C15" s="12">
        <v>1.0714285714285714E-2</v>
      </c>
      <c r="D15" s="12"/>
      <c r="E15" s="12"/>
      <c r="F15" s="12"/>
      <c r="G15" s="12"/>
      <c r="H15" s="22"/>
      <c r="I15" s="5"/>
    </row>
    <row r="16" spans="1:9" ht="16.5">
      <c r="A16" s="11">
        <v>15</v>
      </c>
      <c r="B16" s="11">
        <v>10</v>
      </c>
      <c r="C16" s="12">
        <v>6.6666666666666662E-3</v>
      </c>
      <c r="D16" s="12"/>
      <c r="E16" s="23"/>
      <c r="F16" s="23"/>
      <c r="G16" s="9"/>
      <c r="H16" s="22"/>
      <c r="I16" s="5"/>
    </row>
    <row r="17" spans="1:9" ht="16.5">
      <c r="A17" s="11">
        <v>16</v>
      </c>
      <c r="B17" s="11">
        <v>10</v>
      </c>
      <c r="C17" s="12">
        <v>6.2500000000000003E-3</v>
      </c>
      <c r="D17" s="12"/>
      <c r="E17" s="12"/>
      <c r="F17" s="12"/>
      <c r="G17" s="12"/>
      <c r="H17" s="22"/>
      <c r="I17" s="5"/>
    </row>
    <row r="18" spans="1:9" ht="16.5">
      <c r="A18" s="11">
        <v>17</v>
      </c>
      <c r="B18" s="11">
        <v>10</v>
      </c>
      <c r="C18" s="12">
        <v>3.5294117647058825E-3</v>
      </c>
      <c r="D18" s="12"/>
      <c r="E18" s="12"/>
      <c r="F18" s="12"/>
      <c r="G18" s="12"/>
      <c r="H18" s="22"/>
      <c r="I18" s="5"/>
    </row>
    <row r="19" spans="1:9" ht="16.5">
      <c r="A19" s="11">
        <v>18</v>
      </c>
      <c r="B19" s="11">
        <v>10</v>
      </c>
      <c r="C19" s="12">
        <v>8.3333333333333332E-3</v>
      </c>
      <c r="D19" s="12"/>
      <c r="E19" s="12"/>
      <c r="F19" s="12"/>
      <c r="G19" s="12"/>
      <c r="H19" s="24"/>
      <c r="I19" s="5"/>
    </row>
    <row r="20" spans="1:9" ht="16.5">
      <c r="A20" s="11">
        <v>19</v>
      </c>
      <c r="B20" s="11">
        <v>10</v>
      </c>
      <c r="C20" s="12">
        <v>7.8947368421052634E-3</v>
      </c>
      <c r="D20" s="12"/>
      <c r="E20" s="12"/>
      <c r="F20" s="12"/>
      <c r="G20" s="12"/>
      <c r="H20" s="20"/>
      <c r="I20" s="4"/>
    </row>
    <row r="21" spans="1:9" ht="16.5">
      <c r="A21" s="11">
        <v>20</v>
      </c>
      <c r="B21" s="11">
        <v>10</v>
      </c>
      <c r="C21" s="12">
        <v>6.9999999999999993E-3</v>
      </c>
      <c r="D21" s="12"/>
      <c r="E21" s="12"/>
      <c r="F21" s="12"/>
      <c r="G21" s="12"/>
      <c r="H21" s="12"/>
    </row>
    <row r="22" spans="1:9" ht="16.5">
      <c r="A22" s="11">
        <v>21</v>
      </c>
      <c r="B22" s="11">
        <v>11</v>
      </c>
      <c r="C22" s="12">
        <v>2.8571428571428571E-3</v>
      </c>
      <c r="D22" s="12"/>
      <c r="E22" s="12"/>
      <c r="F22" s="12"/>
      <c r="G22" s="12"/>
      <c r="H22" s="12"/>
    </row>
    <row r="23" spans="1:9" ht="16.5">
      <c r="A23" s="11">
        <v>22</v>
      </c>
      <c r="B23" s="11">
        <v>11</v>
      </c>
      <c r="C23" s="12">
        <v>1.4545454545454545E-2</v>
      </c>
      <c r="D23" s="12"/>
      <c r="E23" s="12"/>
      <c r="F23" s="12"/>
      <c r="G23" s="12"/>
      <c r="H23" s="12"/>
    </row>
    <row r="24" spans="1:9" ht="16.5">
      <c r="A24" s="11">
        <v>23</v>
      </c>
      <c r="B24" s="11">
        <v>12</v>
      </c>
      <c r="C24" s="12">
        <v>6.5217391304347831E-3</v>
      </c>
      <c r="D24" s="12"/>
      <c r="E24" s="12"/>
      <c r="F24" s="12"/>
      <c r="G24" s="12"/>
      <c r="H24" s="12"/>
    </row>
    <row r="25" spans="1:9" ht="16.5">
      <c r="A25" s="11">
        <v>24</v>
      </c>
      <c r="B25" s="11">
        <v>12</v>
      </c>
      <c r="C25" s="12">
        <v>1.0416666666666668E-2</v>
      </c>
      <c r="D25" s="12"/>
      <c r="E25" s="12"/>
      <c r="F25" s="12"/>
      <c r="G25" s="12"/>
      <c r="H25" s="12"/>
    </row>
    <row r="26" spans="1:9" ht="16.5">
      <c r="A26" s="11">
        <v>25</v>
      </c>
      <c r="B26" s="11">
        <v>14</v>
      </c>
      <c r="C26" s="12">
        <v>4.7999999999999996E-3</v>
      </c>
      <c r="D26" s="12"/>
      <c r="E26" s="12"/>
      <c r="F26" s="12"/>
      <c r="G26" s="12"/>
      <c r="H26" s="12"/>
    </row>
    <row r="27" spans="1:9" ht="16.5">
      <c r="A27" s="11">
        <v>26</v>
      </c>
      <c r="B27" s="11">
        <v>14</v>
      </c>
      <c r="C27" s="12">
        <v>6.9230769230769233E-3</v>
      </c>
      <c r="D27" s="12"/>
      <c r="E27" s="12"/>
      <c r="F27" s="12"/>
      <c r="G27" s="12"/>
      <c r="H27" s="12"/>
    </row>
    <row r="28" spans="1:9" ht="16.5">
      <c r="A28" s="11">
        <v>27</v>
      </c>
      <c r="B28" s="11">
        <v>15</v>
      </c>
      <c r="C28" s="12">
        <v>5.5555555555555558E-3</v>
      </c>
      <c r="D28" s="12"/>
      <c r="E28" s="12"/>
      <c r="F28" s="12"/>
      <c r="G28" s="12"/>
      <c r="H28" s="12"/>
    </row>
    <row r="29" spans="1:9" ht="17.25" thickBot="1">
      <c r="A29" s="11">
        <v>28</v>
      </c>
      <c r="B29" s="11">
        <v>15</v>
      </c>
      <c r="C29" s="12">
        <v>5.3571428571428572E-3</v>
      </c>
      <c r="D29" s="12"/>
      <c r="E29" s="12"/>
      <c r="F29" s="12"/>
      <c r="G29" s="12"/>
      <c r="H29" s="12"/>
    </row>
    <row r="30" spans="1:9" ht="16.5">
      <c r="A30" s="11">
        <v>29</v>
      </c>
      <c r="B30" s="11">
        <v>15</v>
      </c>
      <c r="C30" s="12">
        <v>5.1724137931034482E-3</v>
      </c>
      <c r="D30" s="12"/>
      <c r="E30" s="25" t="s">
        <v>9</v>
      </c>
      <c r="F30" s="25" t="s">
        <v>8</v>
      </c>
      <c r="G30" s="25" t="s">
        <v>10</v>
      </c>
      <c r="H30" s="12"/>
    </row>
    <row r="31" spans="1:9" ht="16.5">
      <c r="A31" s="11">
        <v>30</v>
      </c>
      <c r="B31" s="11">
        <v>15</v>
      </c>
      <c r="C31" s="12">
        <v>5.0000000000000001E-3</v>
      </c>
      <c r="D31" s="12"/>
      <c r="E31" s="22">
        <v>10.833333333333332</v>
      </c>
      <c r="F31" s="24">
        <v>20</v>
      </c>
      <c r="G31" s="26">
        <v>0.4</v>
      </c>
      <c r="H31" s="12"/>
    </row>
    <row r="32" spans="1:9" ht="16.5">
      <c r="A32" s="11">
        <v>31</v>
      </c>
      <c r="B32" s="11">
        <v>15</v>
      </c>
      <c r="C32" s="12">
        <v>3.2258064516129032E-3</v>
      </c>
      <c r="D32" s="12"/>
      <c r="E32" s="22">
        <v>16.666666666666664</v>
      </c>
      <c r="F32" s="24">
        <v>18</v>
      </c>
      <c r="G32" s="26">
        <v>0.76</v>
      </c>
      <c r="H32" s="12"/>
    </row>
    <row r="33" spans="1:8" ht="16.5">
      <c r="A33" s="11">
        <v>32</v>
      </c>
      <c r="B33" s="11">
        <v>15</v>
      </c>
      <c r="C33" s="12">
        <v>1.8749999999999999E-3</v>
      </c>
      <c r="D33" s="12"/>
      <c r="E33" s="22">
        <v>22.499999999999996</v>
      </c>
      <c r="F33" s="24">
        <v>8</v>
      </c>
      <c r="G33" s="26">
        <v>0.92</v>
      </c>
      <c r="H33" s="12"/>
    </row>
    <row r="34" spans="1:8" ht="16.5">
      <c r="A34" s="11">
        <v>33</v>
      </c>
      <c r="B34" s="11">
        <v>15</v>
      </c>
      <c r="C34" s="12">
        <v>2.4242424242424242E-3</v>
      </c>
      <c r="D34" s="12"/>
      <c r="E34" s="22">
        <v>28.333333333333329</v>
      </c>
      <c r="F34" s="24">
        <v>2</v>
      </c>
      <c r="G34" s="26">
        <v>0.96</v>
      </c>
      <c r="H34" s="12"/>
    </row>
    <row r="35" spans="1:8" ht="16.5">
      <c r="A35" s="11">
        <v>34</v>
      </c>
      <c r="B35" s="11">
        <v>15</v>
      </c>
      <c r="C35" s="12">
        <v>2.352941176470588E-3</v>
      </c>
      <c r="D35" s="12"/>
      <c r="E35" s="22">
        <v>34.166666666666664</v>
      </c>
      <c r="F35" s="24">
        <v>1</v>
      </c>
      <c r="G35" s="26">
        <v>0.98</v>
      </c>
      <c r="H35" s="12"/>
    </row>
    <row r="36" spans="1:8" ht="16.5">
      <c r="A36" s="11">
        <v>35</v>
      </c>
      <c r="B36" s="11">
        <v>15</v>
      </c>
      <c r="C36" s="12">
        <v>1.1428571428571429E-2</v>
      </c>
      <c r="D36" s="12"/>
      <c r="E36" s="22">
        <v>40</v>
      </c>
      <c r="F36" s="24">
        <v>1</v>
      </c>
      <c r="G36" s="26">
        <v>1</v>
      </c>
      <c r="H36" s="12"/>
    </row>
    <row r="37" spans="1:8" ht="17.25" thickBot="1">
      <c r="A37" s="11">
        <v>36</v>
      </c>
      <c r="B37" s="11">
        <v>15</v>
      </c>
      <c r="C37" s="12">
        <v>5.2777777777777779E-3</v>
      </c>
      <c r="D37" s="12"/>
      <c r="E37" s="27" t="s">
        <v>7</v>
      </c>
      <c r="F37" s="27">
        <v>0</v>
      </c>
      <c r="G37" s="28">
        <v>1</v>
      </c>
      <c r="H37" s="12"/>
    </row>
    <row r="38" spans="1:8" ht="17.25" thickBot="1">
      <c r="A38" s="11">
        <v>37</v>
      </c>
      <c r="B38" s="11">
        <v>15</v>
      </c>
      <c r="C38" s="12">
        <v>1.8918918918918921E-3</v>
      </c>
      <c r="D38" s="12"/>
      <c r="E38" s="12"/>
      <c r="F38" s="12"/>
      <c r="G38" s="12"/>
      <c r="H38" s="12"/>
    </row>
    <row r="39" spans="1:8" ht="16.5">
      <c r="A39" s="11">
        <v>38</v>
      </c>
      <c r="B39" s="11">
        <v>15</v>
      </c>
      <c r="C39" s="12">
        <v>2.631578947368421E-3</v>
      </c>
      <c r="D39" s="12"/>
      <c r="E39" s="29" t="s">
        <v>13</v>
      </c>
      <c r="F39" s="29"/>
      <c r="G39" s="12"/>
      <c r="H39" s="12"/>
    </row>
    <row r="40" spans="1:8" ht="16.5">
      <c r="A40" s="11">
        <v>39</v>
      </c>
      <c r="B40" s="11">
        <v>17</v>
      </c>
      <c r="C40" s="12">
        <v>3.8461538461538464E-3</v>
      </c>
      <c r="D40" s="12"/>
      <c r="E40" s="5"/>
      <c r="F40" s="5"/>
      <c r="G40" s="12"/>
      <c r="H40" s="12"/>
    </row>
    <row r="41" spans="1:8" ht="16.5">
      <c r="A41" s="11">
        <v>40</v>
      </c>
      <c r="B41" s="11">
        <v>18</v>
      </c>
      <c r="C41" s="12">
        <v>6.0000000000000001E-3</v>
      </c>
      <c r="D41" s="12"/>
      <c r="E41" s="5" t="s">
        <v>14</v>
      </c>
      <c r="F41" s="5">
        <v>13.75</v>
      </c>
      <c r="G41" s="12"/>
      <c r="H41" s="12"/>
    </row>
    <row r="42" spans="1:8" ht="16.5">
      <c r="A42" s="11">
        <v>41</v>
      </c>
      <c r="B42" s="11">
        <v>19</v>
      </c>
      <c r="C42" s="12">
        <v>2.0731707317073172E-3</v>
      </c>
      <c r="D42" s="12"/>
      <c r="E42" s="5" t="s">
        <v>15</v>
      </c>
      <c r="F42" s="5">
        <v>0.97773687040793444</v>
      </c>
      <c r="G42" s="12"/>
      <c r="H42" s="12"/>
    </row>
    <row r="43" spans="1:8" ht="16.5">
      <c r="A43" s="11">
        <v>42</v>
      </c>
      <c r="B43" s="11">
        <v>20</v>
      </c>
      <c r="C43" s="12">
        <v>2.3809523809523807E-3</v>
      </c>
      <c r="D43" s="12"/>
      <c r="E43" s="5" t="s">
        <v>12</v>
      </c>
      <c r="F43" s="5">
        <v>14</v>
      </c>
      <c r="G43" s="12"/>
      <c r="H43" s="12"/>
    </row>
    <row r="44" spans="1:8" ht="16.5">
      <c r="A44" s="11">
        <v>43</v>
      </c>
      <c r="B44" s="11">
        <v>20</v>
      </c>
      <c r="C44" s="12">
        <v>1.3953488372093023E-3</v>
      </c>
      <c r="D44" s="12"/>
      <c r="E44" s="5" t="s">
        <v>11</v>
      </c>
      <c r="F44" s="5">
        <v>15</v>
      </c>
      <c r="G44" s="12"/>
      <c r="H44" s="12"/>
    </row>
    <row r="45" spans="1:8" ht="16.5">
      <c r="A45" s="11">
        <v>44</v>
      </c>
      <c r="B45" s="11">
        <v>20</v>
      </c>
      <c r="C45" s="12">
        <v>1.3636363636363635E-3</v>
      </c>
      <c r="D45" s="12"/>
      <c r="E45" s="5" t="s">
        <v>16</v>
      </c>
      <c r="F45" s="5">
        <v>6.9136437128156309</v>
      </c>
      <c r="G45" s="12"/>
      <c r="H45" s="12"/>
    </row>
    <row r="46" spans="1:8" ht="16.5">
      <c r="A46" s="11">
        <v>45</v>
      </c>
      <c r="B46" s="11">
        <v>20</v>
      </c>
      <c r="C46" s="12">
        <v>3.3333333333333331E-3</v>
      </c>
      <c r="D46" s="12"/>
      <c r="E46" s="5" t="s">
        <v>17</v>
      </c>
      <c r="F46" s="5">
        <v>47.798469387755105</v>
      </c>
      <c r="G46" s="12"/>
      <c r="H46" s="12"/>
    </row>
    <row r="47" spans="1:8" ht="16.5">
      <c r="A47" s="11">
        <v>46</v>
      </c>
      <c r="B47" s="11">
        <v>22</v>
      </c>
      <c r="C47" s="12">
        <v>2.3913043478260869E-3</v>
      </c>
      <c r="D47" s="12"/>
      <c r="E47" s="5" t="s">
        <v>18</v>
      </c>
      <c r="F47" s="5">
        <v>3.5063399143446663</v>
      </c>
      <c r="G47" s="12"/>
      <c r="H47" s="12"/>
    </row>
    <row r="48" spans="1:8" ht="16.5">
      <c r="A48" s="11">
        <v>47</v>
      </c>
      <c r="B48" s="11">
        <v>24</v>
      </c>
      <c r="C48" s="12">
        <v>2.1276595744680851E-3</v>
      </c>
      <c r="D48" s="12"/>
      <c r="E48" s="5" t="s">
        <v>19</v>
      </c>
      <c r="F48" s="5">
        <v>1.4867886295957597</v>
      </c>
      <c r="G48" s="12"/>
      <c r="H48" s="12"/>
    </row>
    <row r="49" spans="1:8" ht="16.5">
      <c r="A49" s="11">
        <v>48</v>
      </c>
      <c r="B49" s="11">
        <v>25</v>
      </c>
      <c r="C49" s="12">
        <v>2.9166666666666668E-3</v>
      </c>
      <c r="D49" s="12"/>
      <c r="E49" s="5" t="s">
        <v>20</v>
      </c>
      <c r="F49" s="5">
        <v>35</v>
      </c>
      <c r="G49" s="12"/>
      <c r="H49" s="12"/>
    </row>
    <row r="50" spans="1:8" ht="16.5">
      <c r="A50" s="11">
        <v>49</v>
      </c>
      <c r="B50" s="11">
        <v>32</v>
      </c>
      <c r="C50" s="12">
        <v>1.6326530612244896E-3</v>
      </c>
      <c r="D50" s="12"/>
      <c r="E50" s="5" t="s">
        <v>21</v>
      </c>
      <c r="F50" s="5">
        <v>5</v>
      </c>
      <c r="G50" s="12"/>
      <c r="H50" s="12"/>
    </row>
    <row r="51" spans="1:8" ht="15" customHeight="1">
      <c r="A51" s="11">
        <v>50</v>
      </c>
      <c r="B51" s="11">
        <v>40</v>
      </c>
      <c r="C51" s="12">
        <v>3.0000000000000001E-3</v>
      </c>
      <c r="D51" s="12"/>
      <c r="E51" s="5" t="s">
        <v>22</v>
      </c>
      <c r="F51" s="5">
        <v>40</v>
      </c>
      <c r="G51" s="12"/>
      <c r="H51" s="12"/>
    </row>
    <row r="52" spans="1:8">
      <c r="E52" s="5" t="s">
        <v>23</v>
      </c>
      <c r="F52" s="5">
        <v>687.5</v>
      </c>
    </row>
    <row r="53" spans="1:8" ht="15.75" thickBot="1">
      <c r="E53" s="6" t="s">
        <v>24</v>
      </c>
      <c r="F53" s="6">
        <v>50</v>
      </c>
    </row>
    <row r="54" spans="1:8">
      <c r="E54" s="2" t="s">
        <v>26</v>
      </c>
      <c r="F54" s="2">
        <f>_xlfn.QUARTILE.INC($B$2:$B$51,1)</f>
        <v>8.875</v>
      </c>
    </row>
    <row r="55" spans="1:8">
      <c r="E55" s="2" t="s">
        <v>25</v>
      </c>
      <c r="F55" s="2">
        <f>_xlfn.QUARTILE.INC($B$2:$B$51,3)</f>
        <v>15</v>
      </c>
    </row>
  </sheetData>
  <sortState ref="E32:E36">
    <sortCondition ref="E31"/>
  </sortState>
  <printOptions gridLines="1" gridLinesSet="0"/>
  <pageMargins left="0.75" right="0.75" top="1" bottom="1" header="0.5" footer="0.5"/>
  <pageSetup paperSize="9" orientation="portrait" horizontalDpi="300" verticalDpi="300" r:id="rId1"/>
  <headerFooter alignWithMargins="0">
    <oddHeader>&amp;A</oddHeader>
    <oddFooter>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4C762-D61B-411C-8A52-12EA0C84DE01}">
  <dimension ref="A1:L15"/>
  <sheetViews>
    <sheetView tabSelected="1" workbookViewId="0">
      <selection activeCell="O35" sqref="O35"/>
    </sheetView>
  </sheetViews>
  <sheetFormatPr defaultRowHeight="12.75"/>
  <sheetData>
    <row r="1" spans="1:12" ht="15.75" thickBot="1">
      <c r="A1" s="30" t="s">
        <v>27</v>
      </c>
      <c r="B1" s="31" t="s">
        <v>28</v>
      </c>
      <c r="C1" s="31" t="s">
        <v>29</v>
      </c>
      <c r="D1" s="31" t="s">
        <v>30</v>
      </c>
      <c r="E1" s="31" t="s">
        <v>31</v>
      </c>
    </row>
    <row r="2" spans="1:12" ht="15.75" thickBot="1">
      <c r="A2" s="32">
        <v>2310</v>
      </c>
      <c r="B2" s="33">
        <v>2</v>
      </c>
      <c r="C2" s="33">
        <v>2</v>
      </c>
      <c r="D2" s="33">
        <v>20</v>
      </c>
      <c r="E2" s="33">
        <v>142</v>
      </c>
      <c r="G2" s="7"/>
      <c r="H2" s="7" t="s">
        <v>27</v>
      </c>
      <c r="I2" s="7" t="s">
        <v>28</v>
      </c>
      <c r="J2" s="7" t="s">
        <v>29</v>
      </c>
      <c r="K2" s="7" t="s">
        <v>30</v>
      </c>
      <c r="L2" s="7" t="s">
        <v>31</v>
      </c>
    </row>
    <row r="3" spans="1:12" ht="15.75" thickBot="1">
      <c r="A3" s="32">
        <v>2333</v>
      </c>
      <c r="B3" s="33">
        <v>2</v>
      </c>
      <c r="C3" s="33">
        <v>2</v>
      </c>
      <c r="D3" s="33">
        <v>12</v>
      </c>
      <c r="E3" s="33">
        <v>144</v>
      </c>
      <c r="G3" s="5" t="s">
        <v>27</v>
      </c>
      <c r="H3" s="5">
        <v>1</v>
      </c>
      <c r="I3" s="5"/>
      <c r="J3" s="5"/>
      <c r="K3" s="5"/>
      <c r="L3" s="5"/>
    </row>
    <row r="4" spans="1:12" ht="15.75" thickBot="1">
      <c r="A4" s="32">
        <v>2356</v>
      </c>
      <c r="B4" s="33">
        <v>3</v>
      </c>
      <c r="C4" s="33">
        <v>1.5</v>
      </c>
      <c r="D4" s="33">
        <v>33</v>
      </c>
      <c r="E4" s="33">
        <v>151</v>
      </c>
      <c r="G4" s="5" t="s">
        <v>28</v>
      </c>
      <c r="H4" s="5">
        <v>0.22360679774997896</v>
      </c>
      <c r="I4" s="5">
        <v>1</v>
      </c>
      <c r="J4" s="5"/>
      <c r="K4" s="5"/>
      <c r="L4" s="5"/>
    </row>
    <row r="5" spans="1:12" ht="15.75" thickBot="1">
      <c r="A5" s="32">
        <v>2379</v>
      </c>
      <c r="B5" s="33">
        <v>3</v>
      </c>
      <c r="C5" s="33">
        <v>2</v>
      </c>
      <c r="D5" s="33">
        <v>43</v>
      </c>
      <c r="E5" s="33">
        <v>150</v>
      </c>
      <c r="G5" s="5" t="s">
        <v>29</v>
      </c>
      <c r="H5" s="5">
        <v>0.62045338746358514</v>
      </c>
      <c r="I5" s="5">
        <v>0.31071440574614301</v>
      </c>
      <c r="J5" s="5">
        <v>1</v>
      </c>
      <c r="K5" s="5"/>
      <c r="L5" s="5"/>
    </row>
    <row r="6" spans="1:12" ht="15.75" thickBot="1">
      <c r="A6" s="32">
        <v>2402</v>
      </c>
      <c r="B6" s="33">
        <v>2</v>
      </c>
      <c r="C6" s="33">
        <v>3</v>
      </c>
      <c r="D6" s="33">
        <v>53</v>
      </c>
      <c r="E6" s="33">
        <v>139</v>
      </c>
      <c r="G6" s="5" t="s">
        <v>30</v>
      </c>
      <c r="H6" s="5">
        <v>0.22143722628395882</v>
      </c>
      <c r="I6" s="5">
        <v>-5.2265695131548662E-2</v>
      </c>
      <c r="J6" s="5">
        <v>-5.0567696454141706E-2</v>
      </c>
      <c r="K6" s="5">
        <v>1</v>
      </c>
      <c r="L6" s="5"/>
    </row>
    <row r="7" spans="1:12" ht="15.75" thickBot="1">
      <c r="A7" s="32">
        <v>2425</v>
      </c>
      <c r="B7" s="33">
        <v>4</v>
      </c>
      <c r="C7" s="33">
        <v>2</v>
      </c>
      <c r="D7" s="33">
        <v>23</v>
      </c>
      <c r="E7" s="33">
        <v>169</v>
      </c>
      <c r="G7" s="6" t="s">
        <v>31</v>
      </c>
      <c r="H7" s="6">
        <v>0.32358080655944799</v>
      </c>
      <c r="I7" s="6">
        <v>0.87641107679686814</v>
      </c>
      <c r="J7" s="6">
        <v>0.51207907118869256</v>
      </c>
      <c r="K7" s="6">
        <v>-0.44513904043103791</v>
      </c>
      <c r="L7" s="6">
        <v>1</v>
      </c>
    </row>
    <row r="8" spans="1:12" ht="15.75" thickBot="1">
      <c r="A8" s="32">
        <v>2448</v>
      </c>
      <c r="B8" s="33">
        <v>2</v>
      </c>
      <c r="C8" s="33">
        <v>1.5</v>
      </c>
      <c r="D8" s="33">
        <v>99</v>
      </c>
      <c r="E8" s="33">
        <v>126</v>
      </c>
    </row>
    <row r="9" spans="1:12" ht="15.75" thickBot="1">
      <c r="A9" s="32">
        <v>2471</v>
      </c>
      <c r="B9" s="33">
        <v>2</v>
      </c>
      <c r="C9" s="33">
        <v>2</v>
      </c>
      <c r="D9" s="33">
        <v>34</v>
      </c>
      <c r="E9" s="33">
        <v>142</v>
      </c>
    </row>
    <row r="10" spans="1:12" ht="15.75" thickBot="1">
      <c r="A10" s="32">
        <v>2494</v>
      </c>
      <c r="B10" s="33">
        <v>3</v>
      </c>
      <c r="C10" s="33">
        <v>3</v>
      </c>
      <c r="D10" s="33">
        <v>23</v>
      </c>
      <c r="E10" s="33">
        <v>163</v>
      </c>
    </row>
    <row r="11" spans="1:12" ht="15.75" thickBot="1">
      <c r="A11" s="32">
        <v>2517</v>
      </c>
      <c r="B11" s="33">
        <v>4</v>
      </c>
      <c r="C11" s="33">
        <v>4</v>
      </c>
      <c r="D11" s="33">
        <v>55</v>
      </c>
      <c r="E11" s="33">
        <v>169</v>
      </c>
      <c r="G11">
        <f t="array" ref="G11:K15">LINEST(E2:E12,A2:D12,TRUE,TRUE)</f>
        <v>-0.23181445410546059</v>
      </c>
      <c r="H11">
        <v>2.7092003285059136</v>
      </c>
      <c r="I11">
        <v>12.618387533324087</v>
      </c>
      <c r="J11">
        <v>2.5560897740293978E-2</v>
      </c>
      <c r="K11">
        <v>56.587021193825734</v>
      </c>
    </row>
    <row r="12" spans="1:12" ht="15.75" thickBot="1">
      <c r="A12" s="32">
        <v>2540</v>
      </c>
      <c r="B12" s="33">
        <v>2</v>
      </c>
      <c r="C12" s="33">
        <v>3</v>
      </c>
      <c r="D12" s="33">
        <v>22</v>
      </c>
      <c r="E12" s="33">
        <v>149</v>
      </c>
      <c r="G12">
        <v>1.3728076858479123E-2</v>
      </c>
      <c r="H12">
        <v>0.54906998818746755</v>
      </c>
      <c r="I12">
        <v>0.4139390679150885</v>
      </c>
      <c r="J12">
        <v>5.6176363936220261E-3</v>
      </c>
      <c r="K12">
        <v>12.661689427937443</v>
      </c>
    </row>
    <row r="13" spans="1:12">
      <c r="G13">
        <v>0.99654377680538175</v>
      </c>
      <c r="H13">
        <v>1.0042330578979684</v>
      </c>
      <c r="I13" t="e">
        <v>#N/A</v>
      </c>
      <c r="J13" t="e">
        <v>#N/A</v>
      </c>
      <c r="K13" t="e">
        <v>#N/A</v>
      </c>
    </row>
    <row r="14" spans="1:12">
      <c r="A14">
        <f>CORREL(A2:A12,$E$2:$E$12)</f>
        <v>0.32358080655944799</v>
      </c>
      <c r="B14">
        <f t="shared" ref="B14:D14" si="0">CORREL(B2:B12,$E$2:$E$12)</f>
        <v>0.87641107679686814</v>
      </c>
      <c r="C14">
        <f t="shared" si="0"/>
        <v>0.51207907118869256</v>
      </c>
      <c r="D14">
        <f t="shared" si="0"/>
        <v>-0.44513904043103791</v>
      </c>
      <c r="E14">
        <f>CORREL(E2:E12,$E$2:$E$12)</f>
        <v>0.99999999999999978</v>
      </c>
      <c r="G14">
        <v>432.49974930314386</v>
      </c>
      <c r="H14">
        <v>6</v>
      </c>
      <c r="I14" t="e">
        <v>#N/A</v>
      </c>
      <c r="J14" t="e">
        <v>#N/A</v>
      </c>
      <c r="K14" t="e">
        <v>#N/A</v>
      </c>
    </row>
    <row r="15" spans="1:12">
      <c r="G15">
        <v>1744.6763685198223</v>
      </c>
      <c r="H15">
        <v>6.0509042074506239</v>
      </c>
      <c r="I15" t="e">
        <v>#N/A</v>
      </c>
      <c r="J15" t="e">
        <v>#N/A</v>
      </c>
      <c r="K15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Anatoly Peresetsky</dc:creator>
  <dc:description>коттеджи под Москвой,
Белякова Анастасия, ВШЭ, 1997г.</dc:description>
  <cp:lastModifiedBy>k1_245_18</cp:lastModifiedBy>
  <dcterms:created xsi:type="dcterms:W3CDTF">2001-10-18T13:15:44Z</dcterms:created>
  <dcterms:modified xsi:type="dcterms:W3CDTF">2022-09-14T08:31:45Z</dcterms:modified>
</cp:coreProperties>
</file>