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Лист2" sheetId="2" r:id="rId1"/>
    <sheet name="Лист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 a="1"/>
  <c r="D17" i="1" s="1"/>
  <c r="H32" i="1" a="1"/>
  <c r="H32" i="1" s="1"/>
  <c r="K36" i="1" l="1"/>
  <c r="I36" i="1"/>
  <c r="L35" i="1"/>
  <c r="J35" i="1"/>
  <c r="H35" i="1"/>
  <c r="K34" i="1"/>
  <c r="I34" i="1"/>
  <c r="L33" i="1"/>
  <c r="J33" i="1"/>
  <c r="H33" i="1"/>
  <c r="K32" i="1"/>
  <c r="I32" i="1"/>
  <c r="N34" i="1" s="1"/>
  <c r="L36" i="1"/>
  <c r="J36" i="1"/>
  <c r="H36" i="1"/>
  <c r="K35" i="1"/>
  <c r="I35" i="1"/>
  <c r="L34" i="1"/>
  <c r="J34" i="1"/>
  <c r="H34" i="1"/>
  <c r="K33" i="1"/>
  <c r="I33" i="1"/>
  <c r="L32" i="1"/>
  <c r="J32" i="1"/>
  <c r="G2" i="1" a="1"/>
  <c r="I2" i="1" s="1"/>
  <c r="J7" i="1" l="1"/>
  <c r="H5" i="1"/>
  <c r="K2" i="1"/>
  <c r="K9" i="1"/>
  <c r="J8" i="1"/>
  <c r="I7" i="1"/>
  <c r="H6" i="1"/>
  <c r="G5" i="1"/>
  <c r="K3" i="1"/>
  <c r="J2" i="1"/>
  <c r="I9" i="1"/>
  <c r="H8" i="1"/>
  <c r="G7" i="1"/>
  <c r="K5" i="1"/>
  <c r="J4" i="1"/>
  <c r="I3" i="1"/>
  <c r="H2" i="1"/>
  <c r="H9" i="1"/>
  <c r="G8" i="1"/>
  <c r="K6" i="1"/>
  <c r="J5" i="1"/>
  <c r="I4" i="1"/>
  <c r="H3" i="1"/>
  <c r="G2" i="1"/>
  <c r="G9" i="1"/>
  <c r="K7" i="1"/>
  <c r="J6" i="1"/>
  <c r="I5" i="1"/>
  <c r="H4" i="1"/>
  <c r="G3" i="1"/>
  <c r="K8" i="1"/>
  <c r="I6" i="1"/>
  <c r="G4" i="1"/>
  <c r="J9" i="1"/>
  <c r="I8" i="1"/>
  <c r="H7" i="1"/>
  <c r="G6" i="1"/>
  <c r="K4" i="1"/>
  <c r="J3" i="1"/>
  <c r="C24" i="1" l="1"/>
  <c r="D24" i="1"/>
  <c r="E24" i="1"/>
  <c r="F24" i="1"/>
  <c r="B24" i="1"/>
  <c r="C23" i="1"/>
  <c r="D23" i="1"/>
  <c r="E23" i="1"/>
  <c r="F23" i="1"/>
  <c r="B23" i="1"/>
  <c r="C22" i="1"/>
  <c r="D22" i="1"/>
  <c r="E22" i="1"/>
  <c r="F22" i="1"/>
  <c r="B22" i="1"/>
  <c r="C21" i="1"/>
  <c r="D21" i="1"/>
  <c r="E21" i="1"/>
  <c r="F21" i="1"/>
  <c r="B21" i="1"/>
  <c r="F20" i="1"/>
  <c r="D20" i="1"/>
  <c r="E20" i="1"/>
  <c r="C20" i="1"/>
</calcChain>
</file>

<file path=xl/sharedStrings.xml><?xml version="1.0" encoding="utf-8"?>
<sst xmlns="http://schemas.openxmlformats.org/spreadsheetml/2006/main" count="43" uniqueCount="22">
  <si>
    <t xml:space="preserve">х1 </t>
  </si>
  <si>
    <t xml:space="preserve">х2 </t>
  </si>
  <si>
    <t xml:space="preserve">х3 </t>
  </si>
  <si>
    <t xml:space="preserve">х4 </t>
  </si>
  <si>
    <t xml:space="preserve">у </t>
  </si>
  <si>
    <t>x1</t>
  </si>
  <si>
    <t>x2</t>
  </si>
  <si>
    <t>x3</t>
  </si>
  <si>
    <t>x4</t>
  </si>
  <si>
    <t>y</t>
  </si>
  <si>
    <t>Столбец 1</t>
  </si>
  <si>
    <t>Столбец 2</t>
  </si>
  <si>
    <t>Столбец 3</t>
  </si>
  <si>
    <t>Столбец 4</t>
  </si>
  <si>
    <t>Столбец 5</t>
  </si>
  <si>
    <t>x 4</t>
  </si>
  <si>
    <t>x 1</t>
  </si>
  <si>
    <t>x 2</t>
  </si>
  <si>
    <t>x 3</t>
  </si>
  <si>
    <t xml:space="preserve">y = </t>
  </si>
  <si>
    <t>Матрица Х</t>
  </si>
  <si>
    <t>Х транспонированная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</si>
</sst>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0000000000E+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s="1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</row>
    <row r="2" spans="1:6" x14ac:dyDescent="0.25">
      <c r="A2" s="14" t="s">
        <v>10</v>
      </c>
      <c r="B2" s="14">
        <v>1</v>
      </c>
      <c r="C2" s="14"/>
      <c r="D2" s="14"/>
      <c r="E2" s="14"/>
      <c r="F2" s="14"/>
    </row>
    <row r="3" spans="1:6" x14ac:dyDescent="0.25">
      <c r="A3" s="14" t="s">
        <v>11</v>
      </c>
      <c r="B3" s="14">
        <v>0.22360679774997896</v>
      </c>
      <c r="C3" s="14">
        <v>1</v>
      </c>
      <c r="D3" s="14"/>
      <c r="E3" s="14"/>
      <c r="F3" s="14"/>
    </row>
    <row r="4" spans="1:6" x14ac:dyDescent="0.25">
      <c r="A4" s="14" t="s">
        <v>12</v>
      </c>
      <c r="B4" s="14">
        <v>0.62045338746358514</v>
      </c>
      <c r="C4" s="14">
        <v>0.31071440574614301</v>
      </c>
      <c r="D4" s="14">
        <v>1</v>
      </c>
      <c r="E4" s="14"/>
      <c r="F4" s="14"/>
    </row>
    <row r="5" spans="1:6" x14ac:dyDescent="0.25">
      <c r="A5" s="14" t="s">
        <v>13</v>
      </c>
      <c r="B5" s="14">
        <v>0.22143722628395882</v>
      </c>
      <c r="C5" s="14">
        <v>-5.2265695131548662E-2</v>
      </c>
      <c r="D5" s="14">
        <v>-5.0567696454141706E-2</v>
      </c>
      <c r="E5" s="14">
        <v>1</v>
      </c>
      <c r="F5" s="14"/>
    </row>
    <row r="6" spans="1:6" ht="15.75" thickBot="1" x14ac:dyDescent="0.3">
      <c r="A6" s="15" t="s">
        <v>14</v>
      </c>
      <c r="B6" s="15">
        <v>0.32358080655944799</v>
      </c>
      <c r="C6" s="15">
        <v>0.87641107679686814</v>
      </c>
      <c r="D6" s="15">
        <v>0.51207907118869256</v>
      </c>
      <c r="E6" s="15">
        <v>-0.44513904043103791</v>
      </c>
      <c r="F6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F17" sqref="F17"/>
    </sheetView>
  </sheetViews>
  <sheetFormatPr defaultRowHeight="15" x14ac:dyDescent="0.25"/>
  <cols>
    <col min="7" max="7" width="10.140625" bestFit="1" customWidth="1"/>
    <col min="8" max="8" width="12" bestFit="1" customWidth="1"/>
    <col min="9" max="11" width="12.7109375" bestFit="1" customWidth="1"/>
    <col min="12" max="12" width="12" bestFit="1" customWidth="1"/>
    <col min="14" max="14" width="22.5703125" customWidth="1"/>
  </cols>
  <sheetData>
    <row r="1" spans="1:13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3" ht="16.5" thickTop="1" thickBot="1" x14ac:dyDescent="0.3">
      <c r="A2" s="4">
        <v>2310</v>
      </c>
      <c r="B2" s="5">
        <v>2</v>
      </c>
      <c r="C2" s="5">
        <v>2</v>
      </c>
      <c r="D2" s="5">
        <v>20</v>
      </c>
      <c r="E2" s="6">
        <v>142</v>
      </c>
      <c r="G2">
        <f t="array" ref="G2:K9">LINEST(E2:E12,A2:D12,TRUE,TRUE)</f>
        <v>-0.23181445410546059</v>
      </c>
      <c r="H2">
        <v>2.7092003285059136</v>
      </c>
      <c r="I2">
        <v>12.618387533324087</v>
      </c>
      <c r="J2">
        <v>2.5560897740293978E-2</v>
      </c>
      <c r="K2">
        <v>56.587021193825734</v>
      </c>
      <c r="M2" t="s">
        <v>19</v>
      </c>
    </row>
    <row r="3" spans="1:13" ht="15.75" thickBot="1" x14ac:dyDescent="0.3">
      <c r="A3" s="4">
        <v>2333</v>
      </c>
      <c r="B3" s="5">
        <v>2</v>
      </c>
      <c r="C3" s="5">
        <v>2</v>
      </c>
      <c r="D3" s="5">
        <v>12</v>
      </c>
      <c r="E3" s="6">
        <v>144</v>
      </c>
      <c r="G3">
        <v>1.3728076858479123E-2</v>
      </c>
      <c r="H3">
        <v>0.54906998818746755</v>
      </c>
      <c r="I3">
        <v>0.4139390679150885</v>
      </c>
      <c r="J3">
        <v>5.6176363936220261E-3</v>
      </c>
      <c r="K3">
        <v>12.661689427937443</v>
      </c>
    </row>
    <row r="4" spans="1:13" ht="15.75" thickBot="1" x14ac:dyDescent="0.3">
      <c r="A4" s="4">
        <v>2356</v>
      </c>
      <c r="B4" s="5">
        <v>3</v>
      </c>
      <c r="C4" s="5">
        <v>1.5</v>
      </c>
      <c r="D4" s="5">
        <v>33</v>
      </c>
      <c r="E4" s="6">
        <v>151</v>
      </c>
      <c r="G4">
        <v>0.99654377680538175</v>
      </c>
      <c r="H4">
        <v>1.0042330578979684</v>
      </c>
      <c r="I4" t="e">
        <v>#N/A</v>
      </c>
      <c r="J4" t="e">
        <v>#N/A</v>
      </c>
      <c r="K4" t="e">
        <v>#N/A</v>
      </c>
    </row>
    <row r="5" spans="1:13" ht="15.75" thickBot="1" x14ac:dyDescent="0.3">
      <c r="A5" s="4">
        <v>2379</v>
      </c>
      <c r="B5" s="5">
        <v>3</v>
      </c>
      <c r="C5" s="5">
        <v>2</v>
      </c>
      <c r="D5" s="5">
        <v>43</v>
      </c>
      <c r="E5" s="6">
        <v>150</v>
      </c>
      <c r="G5">
        <v>432.49974930314386</v>
      </c>
      <c r="H5">
        <v>6</v>
      </c>
      <c r="I5" t="e">
        <v>#N/A</v>
      </c>
      <c r="J5" t="e">
        <v>#N/A</v>
      </c>
      <c r="K5" t="e">
        <v>#N/A</v>
      </c>
    </row>
    <row r="6" spans="1:13" ht="15.75" thickBot="1" x14ac:dyDescent="0.3">
      <c r="A6" s="4">
        <v>2402</v>
      </c>
      <c r="B6" s="5">
        <v>2</v>
      </c>
      <c r="C6" s="5">
        <v>3</v>
      </c>
      <c r="D6" s="5">
        <v>53</v>
      </c>
      <c r="E6" s="6">
        <v>139</v>
      </c>
      <c r="G6">
        <v>1744.6763685198223</v>
      </c>
      <c r="H6">
        <v>6.0509042074506239</v>
      </c>
      <c r="I6" t="e">
        <v>#N/A</v>
      </c>
      <c r="J6" t="e">
        <v>#N/A</v>
      </c>
      <c r="K6" t="e">
        <v>#N/A</v>
      </c>
    </row>
    <row r="7" spans="1:13" ht="15.75" thickBot="1" x14ac:dyDescent="0.3">
      <c r="A7" s="4">
        <v>2425</v>
      </c>
      <c r="B7" s="5">
        <v>4</v>
      </c>
      <c r="C7" s="5">
        <v>2</v>
      </c>
      <c r="D7" s="5">
        <v>23</v>
      </c>
      <c r="E7" s="6">
        <v>169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3" ht="15.75" thickBot="1" x14ac:dyDescent="0.3">
      <c r="A8" s="4">
        <v>2448</v>
      </c>
      <c r="B8" s="5">
        <v>2</v>
      </c>
      <c r="C8" s="5">
        <v>1.5</v>
      </c>
      <c r="D8" s="5">
        <v>99</v>
      </c>
      <c r="E8" s="6">
        <v>126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3" ht="15.75" thickBot="1" x14ac:dyDescent="0.3">
      <c r="A9" s="4">
        <v>2471</v>
      </c>
      <c r="B9" s="5">
        <v>2</v>
      </c>
      <c r="C9" s="5">
        <v>2</v>
      </c>
      <c r="D9" s="5">
        <v>34</v>
      </c>
      <c r="E9" s="6">
        <v>142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 spans="1:13" ht="15.75" thickBot="1" x14ac:dyDescent="0.3">
      <c r="A10" s="4">
        <v>2494</v>
      </c>
      <c r="B10" s="5">
        <v>3</v>
      </c>
      <c r="C10" s="5">
        <v>3</v>
      </c>
      <c r="D10" s="5">
        <v>23</v>
      </c>
      <c r="E10" s="6">
        <v>163</v>
      </c>
    </row>
    <row r="11" spans="1:13" ht="15.75" thickBot="1" x14ac:dyDescent="0.3">
      <c r="A11" s="4">
        <v>2517</v>
      </c>
      <c r="B11" s="5">
        <v>4</v>
      </c>
      <c r="C11" s="5">
        <v>4</v>
      </c>
      <c r="D11" s="5">
        <v>55</v>
      </c>
      <c r="E11" s="6">
        <v>169</v>
      </c>
    </row>
    <row r="12" spans="1:13" ht="15.75" thickBot="1" x14ac:dyDescent="0.3">
      <c r="A12" s="7">
        <v>2540</v>
      </c>
      <c r="B12" s="8">
        <v>2</v>
      </c>
      <c r="C12" s="8">
        <v>3</v>
      </c>
      <c r="D12" s="8">
        <v>22</v>
      </c>
      <c r="E12" s="9">
        <v>149</v>
      </c>
      <c r="H12" s="19" t="s">
        <v>20</v>
      </c>
      <c r="I12" s="19"/>
      <c r="J12" s="19"/>
      <c r="K12" s="19"/>
      <c r="L12" s="19"/>
    </row>
    <row r="13" spans="1:13" ht="15.75" thickTop="1" x14ac:dyDescent="0.25">
      <c r="H13" s="17">
        <v>1</v>
      </c>
      <c r="I13" s="18">
        <v>2310</v>
      </c>
      <c r="J13" s="18">
        <v>2</v>
      </c>
      <c r="K13" s="18">
        <v>2</v>
      </c>
      <c r="L13" s="18">
        <v>20</v>
      </c>
    </row>
    <row r="14" spans="1:13" x14ac:dyDescent="0.25">
      <c r="H14" s="17">
        <v>1</v>
      </c>
      <c r="I14" s="18">
        <v>2333</v>
      </c>
      <c r="J14" s="18">
        <v>2</v>
      </c>
      <c r="K14" s="18">
        <v>2</v>
      </c>
      <c r="L14" s="18">
        <v>12</v>
      </c>
    </row>
    <row r="15" spans="1:13" x14ac:dyDescent="0.25">
      <c r="H15" s="17">
        <v>1</v>
      </c>
      <c r="I15" s="18">
        <v>2356</v>
      </c>
      <c r="J15" s="18">
        <v>3</v>
      </c>
      <c r="K15" s="18">
        <v>1.5</v>
      </c>
      <c r="L15" s="18">
        <v>33</v>
      </c>
    </row>
    <row r="16" spans="1:13" x14ac:dyDescent="0.25">
      <c r="H16" s="17">
        <v>1</v>
      </c>
      <c r="I16" s="18">
        <v>2379</v>
      </c>
      <c r="J16" s="18">
        <v>3</v>
      </c>
      <c r="K16" s="18">
        <v>2</v>
      </c>
      <c r="L16" s="18">
        <v>43</v>
      </c>
    </row>
    <row r="17" spans="1:18" x14ac:dyDescent="0.25">
      <c r="D17">
        <f t="array" ref="D17">MDETERM(B20:F24)</f>
        <v>1.7079143893756125E-3</v>
      </c>
      <c r="H17" s="17">
        <v>1</v>
      </c>
      <c r="I17" s="18">
        <v>2402</v>
      </c>
      <c r="J17" s="18">
        <v>2</v>
      </c>
      <c r="K17" s="18">
        <v>3</v>
      </c>
      <c r="L17" s="18">
        <v>53</v>
      </c>
    </row>
    <row r="18" spans="1:18" x14ac:dyDescent="0.25">
      <c r="H18" s="17">
        <v>1</v>
      </c>
      <c r="I18" s="18">
        <v>2425</v>
      </c>
      <c r="J18" s="18">
        <v>4</v>
      </c>
      <c r="K18" s="18">
        <v>2</v>
      </c>
      <c r="L18" s="18">
        <v>23</v>
      </c>
    </row>
    <row r="19" spans="1:18" x14ac:dyDescent="0.25">
      <c r="A19" s="11"/>
      <c r="B19" s="12" t="s">
        <v>5</v>
      </c>
      <c r="C19" s="12" t="s">
        <v>6</v>
      </c>
      <c r="D19" s="12" t="s">
        <v>7</v>
      </c>
      <c r="E19" s="12" t="s">
        <v>8</v>
      </c>
      <c r="F19" s="12" t="s">
        <v>9</v>
      </c>
      <c r="H19" s="17">
        <v>1</v>
      </c>
      <c r="I19" s="18">
        <v>2448</v>
      </c>
      <c r="J19" s="18">
        <v>2</v>
      </c>
      <c r="K19" s="18">
        <v>1.5</v>
      </c>
      <c r="L19" s="18">
        <v>99</v>
      </c>
    </row>
    <row r="20" spans="1:18" x14ac:dyDescent="0.25">
      <c r="A20" s="11" t="s">
        <v>5</v>
      </c>
      <c r="B20" s="13">
        <v>1</v>
      </c>
      <c r="C20" s="11">
        <f>CORREL($A$2:$A$12,B2:B12)</f>
        <v>0.22360679774997896</v>
      </c>
      <c r="D20" s="11">
        <f>CORREL($A$2:$A$12,C2:C12)</f>
        <v>0.62045338746358514</v>
      </c>
      <c r="E20" s="11">
        <f>CORREL($A$2:$A$12,D2:D12)</f>
        <v>0.22143722628395882</v>
      </c>
      <c r="F20" s="11">
        <f>CORREL($A$2:$A$12,E2:E12)</f>
        <v>0.32358080655944799</v>
      </c>
      <c r="H20" s="17">
        <v>1</v>
      </c>
      <c r="I20" s="18">
        <v>2471</v>
      </c>
      <c r="J20" s="18">
        <v>2</v>
      </c>
      <c r="K20" s="18">
        <v>2</v>
      </c>
      <c r="L20" s="18">
        <v>34</v>
      </c>
    </row>
    <row r="21" spans="1:18" x14ac:dyDescent="0.25">
      <c r="A21" s="11" t="s">
        <v>6</v>
      </c>
      <c r="B21" s="11">
        <f>CORREL($B$2:$B$12,A2:A12)</f>
        <v>0.22360679774997896</v>
      </c>
      <c r="C21" s="11">
        <f>CORREL($B$2:$B$12,B2:B12)</f>
        <v>1</v>
      </c>
      <c r="D21" s="11">
        <f>CORREL($B$2:$B$12,C2:C12)</f>
        <v>0.31071440574614301</v>
      </c>
      <c r="E21" s="11">
        <f>CORREL($B$2:$B$12,D2:D12)</f>
        <v>-5.2265695131548662E-2</v>
      </c>
      <c r="F21" s="11">
        <f>CORREL($B$2:$B$12,E2:E12)</f>
        <v>0.87641107679686814</v>
      </c>
      <c r="H21" s="17">
        <v>1</v>
      </c>
      <c r="I21" s="18">
        <v>2494</v>
      </c>
      <c r="J21" s="18">
        <v>3</v>
      </c>
      <c r="K21" s="18">
        <v>3</v>
      </c>
      <c r="L21" s="18">
        <v>23</v>
      </c>
    </row>
    <row r="22" spans="1:18" x14ac:dyDescent="0.25">
      <c r="A22" s="11" t="s">
        <v>7</v>
      </c>
      <c r="B22" s="11">
        <f>CORREL($C$2:$C$12,A2:A12)</f>
        <v>0.62045338746358514</v>
      </c>
      <c r="C22" s="11">
        <f>CORREL($C$2:$C$12,B2:B12)</f>
        <v>0.31071440574614301</v>
      </c>
      <c r="D22" s="11">
        <f>CORREL($C$2:$C$12,C2:C12)</f>
        <v>1</v>
      </c>
      <c r="E22" s="11">
        <f>CORREL($C$2:$C$12,D2:D12)</f>
        <v>-5.0567696454141706E-2</v>
      </c>
      <c r="F22" s="11">
        <f>CORREL($C$2:$C$12,E2:E12)</f>
        <v>0.51207907118869256</v>
      </c>
      <c r="H22" s="17">
        <v>1</v>
      </c>
      <c r="I22" s="18">
        <v>2517</v>
      </c>
      <c r="J22" s="18">
        <v>4</v>
      </c>
      <c r="K22" s="18">
        <v>4</v>
      </c>
      <c r="L22" s="18">
        <v>55</v>
      </c>
    </row>
    <row r="23" spans="1:18" x14ac:dyDescent="0.25">
      <c r="A23" s="11" t="s">
        <v>8</v>
      </c>
      <c r="B23" s="11">
        <f>CORREL($D$2:$D$12,A2:A12)</f>
        <v>0.22143722628395882</v>
      </c>
      <c r="C23" s="11">
        <f>CORREL($D$2:$D$12,B2:B12)</f>
        <v>-5.2265695131548662E-2</v>
      </c>
      <c r="D23" s="11">
        <f>CORREL($D$2:$D$12,C2:C12)</f>
        <v>-5.0567696454141706E-2</v>
      </c>
      <c r="E23" s="11">
        <f>CORREL($D$2:$D$12,D2:D12)</f>
        <v>0.99999999999999978</v>
      </c>
      <c r="F23" s="11">
        <f>CORREL($D$2:$D$12,E2:E12)</f>
        <v>-0.44513904043103791</v>
      </c>
      <c r="H23" s="17">
        <v>1</v>
      </c>
      <c r="I23" s="18">
        <v>2540</v>
      </c>
      <c r="J23" s="18">
        <v>2</v>
      </c>
      <c r="K23" s="18">
        <v>3</v>
      </c>
      <c r="L23" s="18">
        <v>22</v>
      </c>
    </row>
    <row r="24" spans="1:18" x14ac:dyDescent="0.25">
      <c r="A24" s="11" t="s">
        <v>9</v>
      </c>
      <c r="B24" s="11">
        <f>CORREL($E$2:$E$12,A2:A12)</f>
        <v>0.32358080655944799</v>
      </c>
      <c r="C24" s="11">
        <f>CORREL($E$2:$E$12,B2:B12)</f>
        <v>0.87641107679686814</v>
      </c>
      <c r="D24" s="11">
        <f>CORREL($E$2:$E$12,C2:C12)</f>
        <v>0.51207907118869256</v>
      </c>
      <c r="E24" s="11">
        <f>CORREL($E$2:$E$12,D2:D12)</f>
        <v>-0.44513904043103791</v>
      </c>
      <c r="F24" s="11">
        <f>CORREL($E$2:$E$12,E2:E12)</f>
        <v>0.99999999999999978</v>
      </c>
    </row>
    <row r="25" spans="1:18" x14ac:dyDescent="0.25">
      <c r="H25" s="19" t="s">
        <v>21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5.75" thickBot="1" x14ac:dyDescent="0.3"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 s="17">
        <v>1</v>
      </c>
    </row>
    <row r="27" spans="1:18" x14ac:dyDescent="0.25">
      <c r="A27" s="16"/>
      <c r="B27" s="16" t="s">
        <v>5</v>
      </c>
      <c r="C27" s="16" t="s">
        <v>6</v>
      </c>
      <c r="D27" s="16" t="s">
        <v>7</v>
      </c>
      <c r="E27" s="16" t="s">
        <v>15</v>
      </c>
      <c r="F27" s="16" t="s">
        <v>9</v>
      </c>
      <c r="H27" s="18">
        <v>2310</v>
      </c>
      <c r="I27" s="18">
        <v>2333</v>
      </c>
      <c r="J27" s="18">
        <v>2356</v>
      </c>
      <c r="K27" s="18">
        <v>2379</v>
      </c>
      <c r="L27" s="18">
        <v>2402</v>
      </c>
      <c r="M27" s="18">
        <v>2425</v>
      </c>
      <c r="N27" s="18">
        <v>2448</v>
      </c>
      <c r="O27" s="18">
        <v>2471</v>
      </c>
      <c r="P27" s="18">
        <v>2494</v>
      </c>
      <c r="Q27" s="18">
        <v>2517</v>
      </c>
      <c r="R27" s="18">
        <v>2540</v>
      </c>
    </row>
    <row r="28" spans="1:18" x14ac:dyDescent="0.25">
      <c r="A28" s="14" t="s">
        <v>16</v>
      </c>
      <c r="B28" s="14">
        <v>1</v>
      </c>
      <c r="C28" s="14"/>
      <c r="D28" s="14"/>
      <c r="E28" s="14"/>
      <c r="F28" s="14"/>
      <c r="H28" s="18">
        <v>2</v>
      </c>
      <c r="I28" s="18">
        <v>2</v>
      </c>
      <c r="J28" s="18">
        <v>3</v>
      </c>
      <c r="K28" s="18">
        <v>3</v>
      </c>
      <c r="L28" s="18">
        <v>2</v>
      </c>
      <c r="M28" s="18">
        <v>4</v>
      </c>
      <c r="N28" s="18">
        <v>2</v>
      </c>
      <c r="O28" s="18">
        <v>2</v>
      </c>
      <c r="P28" s="18">
        <v>3</v>
      </c>
      <c r="Q28" s="18">
        <v>4</v>
      </c>
      <c r="R28" s="18">
        <v>2</v>
      </c>
    </row>
    <row r="29" spans="1:18" x14ac:dyDescent="0.25">
      <c r="A29" s="14" t="s">
        <v>17</v>
      </c>
      <c r="B29" s="14">
        <v>0.22360679774997896</v>
      </c>
      <c r="C29" s="14">
        <v>1</v>
      </c>
      <c r="D29" s="14"/>
      <c r="E29" s="14"/>
      <c r="F29" s="14"/>
      <c r="H29" s="18">
        <v>2</v>
      </c>
      <c r="I29" s="18">
        <v>2</v>
      </c>
      <c r="J29" s="18">
        <v>1.5</v>
      </c>
      <c r="K29" s="18">
        <v>2</v>
      </c>
      <c r="L29" s="18">
        <v>3</v>
      </c>
      <c r="M29" s="18">
        <v>2</v>
      </c>
      <c r="N29" s="18">
        <v>1.5</v>
      </c>
      <c r="O29" s="18">
        <v>2</v>
      </c>
      <c r="P29" s="18">
        <v>3</v>
      </c>
      <c r="Q29" s="18">
        <v>4</v>
      </c>
      <c r="R29" s="18">
        <v>3</v>
      </c>
    </row>
    <row r="30" spans="1:18" x14ac:dyDescent="0.25">
      <c r="A30" s="14" t="s">
        <v>18</v>
      </c>
      <c r="B30" s="14">
        <v>0.62045338746358514</v>
      </c>
      <c r="C30" s="14">
        <v>0.31071440574614301</v>
      </c>
      <c r="D30" s="14">
        <v>1</v>
      </c>
      <c r="E30" s="14"/>
      <c r="F30" s="14"/>
      <c r="H30" s="18">
        <v>20</v>
      </c>
      <c r="I30" s="18">
        <v>12</v>
      </c>
      <c r="J30" s="18">
        <v>33</v>
      </c>
      <c r="K30" s="18">
        <v>43</v>
      </c>
      <c r="L30" s="18">
        <v>53</v>
      </c>
      <c r="M30" s="18">
        <v>23</v>
      </c>
      <c r="N30" s="18">
        <v>99</v>
      </c>
      <c r="O30" s="18">
        <v>34</v>
      </c>
      <c r="P30" s="18">
        <v>23</v>
      </c>
      <c r="Q30" s="18">
        <v>55</v>
      </c>
      <c r="R30" s="18">
        <v>22</v>
      </c>
    </row>
    <row r="31" spans="1:18" x14ac:dyDescent="0.25">
      <c r="A31" s="14" t="s">
        <v>15</v>
      </c>
      <c r="B31" s="14">
        <v>0.22143722628395882</v>
      </c>
      <c r="C31" s="14">
        <v>-5.2265695131548662E-2</v>
      </c>
      <c r="D31" s="14">
        <v>-5.0567696454141706E-2</v>
      </c>
      <c r="E31" s="14">
        <v>1</v>
      </c>
      <c r="F31" s="14"/>
    </row>
    <row r="32" spans="1:18" ht="15.75" thickBot="1" x14ac:dyDescent="0.3">
      <c r="A32" s="15" t="s">
        <v>9</v>
      </c>
      <c r="B32" s="15">
        <v>0.32358080655944799</v>
      </c>
      <c r="C32" s="15">
        <v>0.87641107679686814</v>
      </c>
      <c r="D32" s="15">
        <v>0.51207907118869256</v>
      </c>
      <c r="E32" s="15">
        <v>-0.44513904043103791</v>
      </c>
      <c r="F32" s="15">
        <v>1</v>
      </c>
      <c r="H32">
        <f t="array" ref="H32:L36">MMULT(H26:R30,H13:L23)</f>
        <v>11</v>
      </c>
      <c r="I32">
        <v>26675</v>
      </c>
      <c r="J32">
        <v>29</v>
      </c>
      <c r="K32">
        <v>26</v>
      </c>
      <c r="L32">
        <v>417</v>
      </c>
    </row>
    <row r="33" spans="8:14" x14ac:dyDescent="0.25">
      <c r="H33">
        <v>26675</v>
      </c>
      <c r="I33">
        <v>64745065</v>
      </c>
      <c r="J33">
        <v>70463</v>
      </c>
      <c r="K33">
        <v>63418</v>
      </c>
      <c r="L33">
        <v>1015365</v>
      </c>
    </row>
    <row r="34" spans="8:14" x14ac:dyDescent="0.25">
      <c r="H34">
        <v>29</v>
      </c>
      <c r="I34">
        <v>70463</v>
      </c>
      <c r="J34">
        <v>83</v>
      </c>
      <c r="K34">
        <v>70.5</v>
      </c>
      <c r="L34">
        <v>1089</v>
      </c>
      <c r="N34" s="20">
        <f>MDETERM(H32:L36)</f>
        <v>75183958894.000153</v>
      </c>
    </row>
    <row r="35" spans="8:14" x14ac:dyDescent="0.25">
      <c r="H35">
        <v>26</v>
      </c>
      <c r="I35">
        <v>63418</v>
      </c>
      <c r="J35">
        <v>70.5</v>
      </c>
      <c r="K35">
        <v>67.5</v>
      </c>
      <c r="L35">
        <v>976</v>
      </c>
    </row>
    <row r="36" spans="8:14" x14ac:dyDescent="0.25">
      <c r="H36">
        <v>417</v>
      </c>
      <c r="I36">
        <v>1015365</v>
      </c>
      <c r="J36">
        <v>1089</v>
      </c>
      <c r="K36">
        <v>976</v>
      </c>
      <c r="L36">
        <v>21815</v>
      </c>
    </row>
  </sheetData>
  <mergeCells count="2">
    <mergeCell ref="H12:L12"/>
    <mergeCell ref="H25:R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2022-12-21T08:10:15Z</dcterms:modified>
</cp:coreProperties>
</file>