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360" yWindow="0" windowWidth="2016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" i="1" l="1"/>
  <c r="J19" i="1"/>
  <c r="J29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2" i="1"/>
  <c r="J23" i="1"/>
  <c r="J24" i="1"/>
  <c r="J25" i="1"/>
  <c r="J26" i="1"/>
  <c r="J6" i="1"/>
  <c r="J5" i="1"/>
  <c r="I26" i="1"/>
</calcChain>
</file>

<file path=xl/sharedStrings.xml><?xml version="1.0" encoding="utf-8"?>
<sst xmlns="http://schemas.openxmlformats.org/spreadsheetml/2006/main" count="150" uniqueCount="125">
  <si>
    <t>LED1</t>
  </si>
  <si>
    <t>R11</t>
  </si>
  <si>
    <t>R6</t>
  </si>
  <si>
    <t>330 Ohm</t>
  </si>
  <si>
    <t>D3</t>
  </si>
  <si>
    <t>Green</t>
  </si>
  <si>
    <t>R1</t>
  </si>
  <si>
    <t>R3</t>
  </si>
  <si>
    <t>LED8</t>
  </si>
  <si>
    <t>LED9</t>
  </si>
  <si>
    <t>Resonator</t>
  </si>
  <si>
    <t>10 K</t>
  </si>
  <si>
    <t>.1 uF</t>
  </si>
  <si>
    <t>10 uF</t>
  </si>
  <si>
    <t>Red</t>
  </si>
  <si>
    <t>Switch</t>
  </si>
  <si>
    <t>Units Needed</t>
  </si>
  <si>
    <t>ATMEGA328P - AU</t>
  </si>
  <si>
    <t xml:space="preserve">MIC5205-5.0BM5 </t>
  </si>
  <si>
    <t>576-1261-1-ND</t>
  </si>
  <si>
    <t>Digikey #</t>
  </si>
  <si>
    <t>Manufacturer</t>
  </si>
  <si>
    <t>GPTS203212B</t>
  </si>
  <si>
    <t>CW182-ND</t>
  </si>
  <si>
    <t>Manufacturer #</t>
  </si>
  <si>
    <t>C1,C2,C3,C10</t>
  </si>
  <si>
    <t>Name(s)</t>
  </si>
  <si>
    <t>603-ALT1</t>
  </si>
  <si>
    <t>C13,C19</t>
  </si>
  <si>
    <t>T494A106M020AT</t>
  </si>
  <si>
    <t>Kemet</t>
  </si>
  <si>
    <t>399-5157-6-ND</t>
  </si>
  <si>
    <t>Pkg</t>
  </si>
  <si>
    <t>C0603C104J4RACTU</t>
  </si>
  <si>
    <t>399-1097-1-ND</t>
  </si>
  <si>
    <t>Rohm Semi</t>
  </si>
  <si>
    <t>RHM330DCT-ND</t>
  </si>
  <si>
    <t>ESR03EZPJ331</t>
  </si>
  <si>
    <t>Lite-On Inc.</t>
  </si>
  <si>
    <t>160-1447-6-ND</t>
  </si>
  <si>
    <t>LTSTC191KRKT</t>
  </si>
  <si>
    <t>764-1103-1-ND</t>
  </si>
  <si>
    <t>PHP00603E1002BST1</t>
  </si>
  <si>
    <t>Vishay Thin</t>
  </si>
  <si>
    <t>LTSTC191KGKT</t>
  </si>
  <si>
    <t>160-1446-1-ND</t>
  </si>
  <si>
    <t>Vishay Semi Oto Div</t>
  </si>
  <si>
    <t>TLHB4201-ND</t>
  </si>
  <si>
    <t>TLHB4201</t>
  </si>
  <si>
    <t>Blue (Vf =3.9V)</t>
  </si>
  <si>
    <t>TLHO4200-ND</t>
  </si>
  <si>
    <t>TLHO4200</t>
  </si>
  <si>
    <t>Orange (Vf=2.4v)</t>
  </si>
  <si>
    <t>130 Ohm</t>
  </si>
  <si>
    <t>P130BYCT-ND</t>
  </si>
  <si>
    <t>ERJ-PA3F1300V</t>
  </si>
  <si>
    <t>Panasonic Elec Components</t>
  </si>
  <si>
    <t>P16029CT-ND</t>
  </si>
  <si>
    <t>56 Ohm</t>
  </si>
  <si>
    <t>ERJ-P03F56R0V</t>
  </si>
  <si>
    <t>490-1198-1-ND</t>
  </si>
  <si>
    <t>CSTCE16M0V53-R0</t>
  </si>
  <si>
    <t>Murata Electronics North America</t>
  </si>
  <si>
    <t>ATMEGA328P-AU-ND</t>
  </si>
  <si>
    <t>ATMEGA328P-AU</t>
  </si>
  <si>
    <t>Atmel</t>
  </si>
  <si>
    <t>3-SMD Non-standard</t>
  </si>
  <si>
    <t>16 MHz</t>
  </si>
  <si>
    <t>16 MHz (0.5% tolerance)</t>
  </si>
  <si>
    <t>CW Industries</t>
  </si>
  <si>
    <t>1A, 30V</t>
  </si>
  <si>
    <t>5V, 150mA output</t>
  </si>
  <si>
    <t>Thru-hole, right angle</t>
  </si>
  <si>
    <t>SOT-23-5</t>
  </si>
  <si>
    <t>Regulator (LDO)</t>
  </si>
  <si>
    <t>Micrel Inc.</t>
  </si>
  <si>
    <t>32-TQFP (7x7)</t>
  </si>
  <si>
    <t>Resistors</t>
  </si>
  <si>
    <t>Capacitors</t>
  </si>
  <si>
    <t>LEDs</t>
  </si>
  <si>
    <t>General Part</t>
  </si>
  <si>
    <t>Crystal</t>
  </si>
  <si>
    <t>Voltage Regulators</t>
  </si>
  <si>
    <t>Microprocessor</t>
  </si>
  <si>
    <t>Price Per</t>
  </si>
  <si>
    <t>Total Price</t>
  </si>
  <si>
    <t>Bluetooth Module</t>
  </si>
  <si>
    <t>n/a</t>
  </si>
  <si>
    <t>SparkFun/Roving</t>
  </si>
  <si>
    <t>Pressure Sensor</t>
  </si>
  <si>
    <t>..+/- 1 Psi, 5V</t>
  </si>
  <si>
    <t>Main PCB</t>
  </si>
  <si>
    <t>Assembly</t>
  </si>
  <si>
    <t>Value/Rating</t>
  </si>
  <si>
    <t>Standard 4.0</t>
  </si>
  <si>
    <t>Student Discount</t>
  </si>
  <si>
    <t>SLU</t>
  </si>
  <si>
    <t>Coin Battery</t>
  </si>
  <si>
    <t>Power</t>
  </si>
  <si>
    <t>Sensor</t>
  </si>
  <si>
    <t>Communication</t>
  </si>
  <si>
    <t>BlueSmirf Silver</t>
  </si>
  <si>
    <t>.003 thick 40 gauge</t>
  </si>
  <si>
    <t>Copper Contact</t>
  </si>
  <si>
    <t>Precision Metals</t>
  </si>
  <si>
    <t>12''x30''</t>
  </si>
  <si>
    <t>stock 6015</t>
  </si>
  <si>
    <t>Power Circuit Board</t>
  </si>
  <si>
    <t>Standard Protoboard</t>
  </si>
  <si>
    <t>CR2450</t>
  </si>
  <si>
    <t xml:space="preserve">SparkFun </t>
  </si>
  <si>
    <t>3.6V/110mAH</t>
  </si>
  <si>
    <t>Electronics Assembly</t>
  </si>
  <si>
    <t>Object Printer</t>
  </si>
  <si>
    <t>3D Print</t>
  </si>
  <si>
    <t>***</t>
  </si>
  <si>
    <t>Refer to price matrix for more information</t>
  </si>
  <si>
    <t>AdvCircuits.com</t>
  </si>
  <si>
    <t>HoneyWell</t>
  </si>
  <si>
    <t>SIP AA</t>
  </si>
  <si>
    <r>
      <t xml:space="preserve">#This is Parts/Cost List for everything necessary </t>
    </r>
    <r>
      <rPr>
        <b/>
        <sz val="12"/>
        <color theme="1"/>
        <rFont val="Calibri"/>
        <family val="2"/>
        <scheme val="minor"/>
      </rPr>
      <t>to construct One Protoype 1A (down scale)</t>
    </r>
  </si>
  <si>
    <t>SIP 4, through hole</t>
  </si>
  <si>
    <t>Peter Iliya</t>
  </si>
  <si>
    <t>Oct 2nd, 2015</t>
  </si>
  <si>
    <t>***This approx price assumes we wait two weeks to receiver a purchase of 10 boards at $40/boad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</si>
</sst>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.000_-;\-&quot;$&quot;* #,##0.000_-;_-&quot;$&quot;* &quot;-&quot;???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44" fontId="0" fillId="0" borderId="1" xfId="0" applyNumberFormat="1" applyBorder="1"/>
    <xf numFmtId="0" fontId="1" fillId="0" borderId="2" xfId="0" applyFont="1" applyFill="1" applyBorder="1"/>
    <xf numFmtId="0" fontId="0" fillId="0" borderId="3" xfId="0" applyFill="1" applyBorder="1"/>
    <xf numFmtId="44" fontId="1" fillId="0" borderId="4" xfId="0" applyNumberFormat="1" applyFont="1" applyFill="1" applyBorder="1"/>
    <xf numFmtId="44" fontId="5" fillId="0" borderId="1" xfId="0" applyNumberFormat="1" applyFont="1" applyBorder="1"/>
    <xf numFmtId="164" fontId="5" fillId="0" borderId="1" xfId="0" applyNumberFormat="1" applyFont="1" applyBorder="1"/>
    <xf numFmtId="0" fontId="5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6" sqref="C6"/>
    </sheetView>
  </sheetViews>
  <sheetFormatPr baseColWidth="10" defaultRowHeight="15" x14ac:dyDescent="0"/>
  <cols>
    <col min="1" max="1" width="16.5" customWidth="1"/>
    <col min="2" max="2" width="18.5" customWidth="1"/>
    <col min="3" max="3" width="19.33203125" customWidth="1"/>
    <col min="4" max="4" width="6" customWidth="1"/>
    <col min="5" max="5" width="17.6640625" customWidth="1"/>
    <col min="6" max="6" width="13.6640625" customWidth="1"/>
    <col min="7" max="7" width="17.83203125" customWidth="1"/>
    <col min="8" max="8" width="18.33203125" customWidth="1"/>
  </cols>
  <sheetData>
    <row r="1" spans="1:10">
      <c r="A1" t="s">
        <v>120</v>
      </c>
    </row>
    <row r="2" spans="1:10">
      <c r="A2" t="s">
        <v>122</v>
      </c>
      <c r="B2" t="s">
        <v>123</v>
      </c>
    </row>
    <row r="4" spans="1:10">
      <c r="A4" s="1" t="s">
        <v>80</v>
      </c>
      <c r="B4" s="1" t="s">
        <v>26</v>
      </c>
      <c r="C4" s="1" t="s">
        <v>93</v>
      </c>
      <c r="D4" s="1" t="s">
        <v>16</v>
      </c>
      <c r="E4" s="1" t="s">
        <v>32</v>
      </c>
      <c r="F4" s="1" t="s">
        <v>21</v>
      </c>
      <c r="G4" s="1" t="s">
        <v>24</v>
      </c>
      <c r="H4" s="1" t="s">
        <v>20</v>
      </c>
      <c r="I4" s="9" t="s">
        <v>84</v>
      </c>
      <c r="J4" s="9" t="s">
        <v>85</v>
      </c>
    </row>
    <row r="5" spans="1:10">
      <c r="A5" s="10" t="s">
        <v>77</v>
      </c>
      <c r="B5" s="5" t="s">
        <v>1</v>
      </c>
      <c r="C5" s="2" t="s">
        <v>11</v>
      </c>
      <c r="D5" s="2">
        <v>1</v>
      </c>
      <c r="E5" s="2">
        <v>603</v>
      </c>
      <c r="F5" s="2" t="s">
        <v>43</v>
      </c>
      <c r="G5" s="2" t="s">
        <v>42</v>
      </c>
      <c r="H5" s="2" t="s">
        <v>41</v>
      </c>
      <c r="I5" s="13">
        <v>1.66</v>
      </c>
      <c r="J5" s="14">
        <f>D5*I5</f>
        <v>1.66</v>
      </c>
    </row>
    <row r="6" spans="1:10">
      <c r="A6" s="10"/>
      <c r="B6" s="6" t="s">
        <v>2</v>
      </c>
      <c r="C6" s="2" t="s">
        <v>3</v>
      </c>
      <c r="D6" s="2">
        <v>1</v>
      </c>
      <c r="E6" s="2">
        <v>603</v>
      </c>
      <c r="F6" s="2" t="s">
        <v>35</v>
      </c>
      <c r="G6" s="2" t="s">
        <v>37</v>
      </c>
      <c r="H6" s="2" t="s">
        <v>36</v>
      </c>
      <c r="I6" s="13">
        <v>0.1</v>
      </c>
      <c r="J6" s="14">
        <f>D6*I6</f>
        <v>0.1</v>
      </c>
    </row>
    <row r="7" spans="1:10">
      <c r="A7" s="10"/>
      <c r="B7" s="7" t="s">
        <v>6</v>
      </c>
      <c r="C7" s="2" t="s">
        <v>58</v>
      </c>
      <c r="D7" s="2">
        <v>1</v>
      </c>
      <c r="E7" s="2">
        <v>603</v>
      </c>
      <c r="F7" s="4" t="s">
        <v>56</v>
      </c>
      <c r="G7" s="2" t="s">
        <v>59</v>
      </c>
      <c r="H7" s="2" t="s">
        <v>57</v>
      </c>
      <c r="I7" s="13">
        <v>0.38</v>
      </c>
      <c r="J7" s="14">
        <f t="shared" ref="J7:J26" si="0">D7*I7</f>
        <v>0.38</v>
      </c>
    </row>
    <row r="8" spans="1:10">
      <c r="A8" s="10"/>
      <c r="B8" s="8" t="s">
        <v>7</v>
      </c>
      <c r="C8" s="4" t="s">
        <v>53</v>
      </c>
      <c r="D8" s="2">
        <v>1</v>
      </c>
      <c r="E8" s="2">
        <v>603</v>
      </c>
      <c r="F8" s="4" t="s">
        <v>56</v>
      </c>
      <c r="G8" s="2" t="s">
        <v>55</v>
      </c>
      <c r="H8" s="2" t="s">
        <v>54</v>
      </c>
      <c r="I8" s="13">
        <v>0.16</v>
      </c>
      <c r="J8" s="14">
        <f t="shared" si="0"/>
        <v>0.16</v>
      </c>
    </row>
    <row r="9" spans="1:10">
      <c r="A9" s="10" t="s">
        <v>78</v>
      </c>
      <c r="B9" s="1" t="s">
        <v>25</v>
      </c>
      <c r="C9" s="2" t="s">
        <v>12</v>
      </c>
      <c r="D9" s="2">
        <v>4</v>
      </c>
      <c r="E9" s="2">
        <v>603</v>
      </c>
      <c r="F9" s="2" t="s">
        <v>30</v>
      </c>
      <c r="G9" s="2" t="s">
        <v>33</v>
      </c>
      <c r="H9" s="2" t="s">
        <v>34</v>
      </c>
      <c r="I9" s="13">
        <v>7.6999999999999999E-2</v>
      </c>
      <c r="J9" s="14">
        <f t="shared" si="0"/>
        <v>0.308</v>
      </c>
    </row>
    <row r="10" spans="1:10">
      <c r="A10" s="10"/>
      <c r="B10" s="1" t="s">
        <v>28</v>
      </c>
      <c r="C10" s="2" t="s">
        <v>13</v>
      </c>
      <c r="D10" s="2">
        <v>2</v>
      </c>
      <c r="E10" s="2">
        <v>3216</v>
      </c>
      <c r="F10" s="2" t="s">
        <v>30</v>
      </c>
      <c r="G10" s="2" t="s">
        <v>29</v>
      </c>
      <c r="H10" s="2" t="s">
        <v>31</v>
      </c>
      <c r="I10" s="13">
        <v>1.02</v>
      </c>
      <c r="J10" s="14">
        <f t="shared" si="0"/>
        <v>2.04</v>
      </c>
    </row>
    <row r="11" spans="1:10">
      <c r="A11" s="10" t="s">
        <v>79</v>
      </c>
      <c r="B11" s="5" t="s">
        <v>0</v>
      </c>
      <c r="C11" s="2" t="s">
        <v>14</v>
      </c>
      <c r="D11" s="2">
        <v>1</v>
      </c>
      <c r="E11" s="2" t="s">
        <v>27</v>
      </c>
      <c r="F11" s="2" t="s">
        <v>38</v>
      </c>
      <c r="G11" s="2" t="s">
        <v>40</v>
      </c>
      <c r="H11" s="2" t="s">
        <v>39</v>
      </c>
      <c r="I11" s="13">
        <v>0.3</v>
      </c>
      <c r="J11" s="14">
        <f t="shared" si="0"/>
        <v>0.3</v>
      </c>
    </row>
    <row r="12" spans="1:10">
      <c r="A12" s="10"/>
      <c r="B12" s="6" t="s">
        <v>4</v>
      </c>
      <c r="C12" s="2" t="s">
        <v>5</v>
      </c>
      <c r="D12" s="2">
        <v>1</v>
      </c>
      <c r="E12" s="2" t="s">
        <v>27</v>
      </c>
      <c r="F12" s="2" t="s">
        <v>38</v>
      </c>
      <c r="G12" s="2" t="s">
        <v>44</v>
      </c>
      <c r="H12" s="2" t="s">
        <v>45</v>
      </c>
      <c r="I12" s="13">
        <v>0.38</v>
      </c>
      <c r="J12" s="14">
        <f t="shared" si="0"/>
        <v>0.38</v>
      </c>
    </row>
    <row r="13" spans="1:10">
      <c r="A13" s="10"/>
      <c r="B13" s="7" t="s">
        <v>8</v>
      </c>
      <c r="C13" s="2" t="s">
        <v>49</v>
      </c>
      <c r="D13" s="2">
        <v>1</v>
      </c>
      <c r="E13" s="2">
        <v>1612439</v>
      </c>
      <c r="F13" s="2" t="s">
        <v>46</v>
      </c>
      <c r="G13" s="2" t="s">
        <v>48</v>
      </c>
      <c r="H13" s="2" t="s">
        <v>47</v>
      </c>
      <c r="I13" s="13">
        <v>1.02</v>
      </c>
      <c r="J13" s="14">
        <f t="shared" si="0"/>
        <v>1.02</v>
      </c>
    </row>
    <row r="14" spans="1:10">
      <c r="A14" s="10"/>
      <c r="B14" s="8" t="s">
        <v>9</v>
      </c>
      <c r="C14" s="2" t="s">
        <v>52</v>
      </c>
      <c r="D14" s="2">
        <v>1</v>
      </c>
      <c r="E14" s="2">
        <v>1612439</v>
      </c>
      <c r="F14" s="2" t="s">
        <v>46</v>
      </c>
      <c r="G14" s="2" t="s">
        <v>51</v>
      </c>
      <c r="H14" s="2" t="s">
        <v>50</v>
      </c>
      <c r="I14" s="13">
        <v>0.52</v>
      </c>
      <c r="J14" s="14">
        <f t="shared" si="0"/>
        <v>0.52</v>
      </c>
    </row>
    <row r="15" spans="1:10">
      <c r="A15" s="11" t="s">
        <v>81</v>
      </c>
      <c r="B15" s="1" t="s">
        <v>10</v>
      </c>
      <c r="C15" s="4" t="s">
        <v>68</v>
      </c>
      <c r="D15" s="2">
        <v>1</v>
      </c>
      <c r="E15" s="2" t="s">
        <v>66</v>
      </c>
      <c r="F15" s="2" t="s">
        <v>62</v>
      </c>
      <c r="G15" s="2" t="s">
        <v>61</v>
      </c>
      <c r="H15" s="2" t="s">
        <v>60</v>
      </c>
      <c r="I15" s="13">
        <v>0.48</v>
      </c>
      <c r="J15" s="14">
        <f t="shared" si="0"/>
        <v>0.48</v>
      </c>
    </row>
    <row r="16" spans="1:10">
      <c r="A16" s="11" t="s">
        <v>15</v>
      </c>
      <c r="B16" s="1" t="s">
        <v>15</v>
      </c>
      <c r="C16" s="2" t="s">
        <v>70</v>
      </c>
      <c r="D16" s="2">
        <v>1</v>
      </c>
      <c r="E16" s="2" t="s">
        <v>72</v>
      </c>
      <c r="F16" s="2" t="s">
        <v>69</v>
      </c>
      <c r="G16" s="2" t="s">
        <v>22</v>
      </c>
      <c r="H16" s="2" t="s">
        <v>23</v>
      </c>
      <c r="I16" s="13">
        <v>0.68</v>
      </c>
      <c r="J16" s="14">
        <f t="shared" si="0"/>
        <v>0.68</v>
      </c>
    </row>
    <row r="17" spans="1:11">
      <c r="A17" s="11" t="s">
        <v>82</v>
      </c>
      <c r="B17" s="1" t="s">
        <v>74</v>
      </c>
      <c r="C17" s="2" t="s">
        <v>71</v>
      </c>
      <c r="D17" s="2">
        <v>1</v>
      </c>
      <c r="E17" s="2" t="s">
        <v>73</v>
      </c>
      <c r="F17" s="2" t="s">
        <v>75</v>
      </c>
      <c r="G17" s="3" t="s">
        <v>18</v>
      </c>
      <c r="H17" s="2" t="s">
        <v>19</v>
      </c>
      <c r="I17" s="13">
        <v>0.62</v>
      </c>
      <c r="J17" s="14">
        <f t="shared" si="0"/>
        <v>0.62</v>
      </c>
    </row>
    <row r="18" spans="1:11">
      <c r="A18" s="11" t="s">
        <v>83</v>
      </c>
      <c r="B18" s="1" t="s">
        <v>17</v>
      </c>
      <c r="C18" s="2" t="s">
        <v>67</v>
      </c>
      <c r="D18" s="2">
        <v>1</v>
      </c>
      <c r="E18" s="2" t="s">
        <v>76</v>
      </c>
      <c r="F18" s="2" t="s">
        <v>65</v>
      </c>
      <c r="G18" s="2" t="s">
        <v>64</v>
      </c>
      <c r="H18" s="2" t="s">
        <v>63</v>
      </c>
      <c r="I18" s="13">
        <v>3.58</v>
      </c>
      <c r="J18" s="14">
        <f t="shared" si="0"/>
        <v>3.58</v>
      </c>
    </row>
    <row r="19" spans="1:11">
      <c r="A19" s="11" t="s">
        <v>100</v>
      </c>
      <c r="B19" s="9" t="s">
        <v>86</v>
      </c>
      <c r="C19" s="4" t="s">
        <v>94</v>
      </c>
      <c r="D19" s="4">
        <v>1</v>
      </c>
      <c r="E19" s="4" t="s">
        <v>101</v>
      </c>
      <c r="F19" s="4" t="s">
        <v>88</v>
      </c>
      <c r="G19" s="4" t="s">
        <v>87</v>
      </c>
      <c r="H19" s="4" t="s">
        <v>87</v>
      </c>
      <c r="I19" s="13">
        <v>25</v>
      </c>
      <c r="J19" s="14">
        <f t="shared" si="0"/>
        <v>25</v>
      </c>
    </row>
    <row r="20" spans="1:11">
      <c r="A20" s="12" t="s">
        <v>99</v>
      </c>
      <c r="B20" s="9" t="s">
        <v>89</v>
      </c>
      <c r="C20" s="4" t="s">
        <v>90</v>
      </c>
      <c r="D20" s="4">
        <v>1</v>
      </c>
      <c r="E20" s="2" t="s">
        <v>121</v>
      </c>
      <c r="F20" s="2" t="s">
        <v>118</v>
      </c>
      <c r="G20" s="2" t="s">
        <v>119</v>
      </c>
      <c r="H20" s="4" t="s">
        <v>87</v>
      </c>
      <c r="I20" s="13">
        <v>45</v>
      </c>
      <c r="J20" s="14">
        <f t="shared" si="0"/>
        <v>45</v>
      </c>
    </row>
    <row r="21" spans="1:11">
      <c r="A21" s="10" t="s">
        <v>92</v>
      </c>
      <c r="B21" s="9" t="s">
        <v>91</v>
      </c>
      <c r="C21" s="4" t="s">
        <v>95</v>
      </c>
      <c r="D21" s="4">
        <v>1</v>
      </c>
      <c r="E21" s="2" t="s">
        <v>87</v>
      </c>
      <c r="F21" s="2" t="s">
        <v>117</v>
      </c>
      <c r="G21" s="2">
        <v>76964</v>
      </c>
      <c r="H21" s="2" t="s">
        <v>87</v>
      </c>
      <c r="I21" s="19">
        <v>40</v>
      </c>
      <c r="J21" s="18">
        <f t="shared" si="0"/>
        <v>40</v>
      </c>
      <c r="K21" s="20" t="s">
        <v>115</v>
      </c>
    </row>
    <row r="22" spans="1:11">
      <c r="A22" s="10"/>
      <c r="B22" s="9" t="s">
        <v>107</v>
      </c>
      <c r="C22" s="4" t="s">
        <v>108</v>
      </c>
      <c r="D22" s="4">
        <v>1</v>
      </c>
      <c r="E22" s="2" t="s">
        <v>87</v>
      </c>
      <c r="F22" s="2" t="s">
        <v>87</v>
      </c>
      <c r="G22" s="2" t="s">
        <v>87</v>
      </c>
      <c r="H22" s="2" t="s">
        <v>87</v>
      </c>
      <c r="I22" s="13">
        <v>0</v>
      </c>
      <c r="J22" s="14">
        <f t="shared" si="0"/>
        <v>0</v>
      </c>
    </row>
    <row r="23" spans="1:11">
      <c r="A23" s="10"/>
      <c r="B23" s="9" t="s">
        <v>114</v>
      </c>
      <c r="C23" s="4" t="s">
        <v>113</v>
      </c>
      <c r="D23" s="4">
        <v>1</v>
      </c>
      <c r="E23" s="2" t="s">
        <v>87</v>
      </c>
      <c r="F23" s="2" t="s">
        <v>96</v>
      </c>
      <c r="G23" s="2" t="s">
        <v>87</v>
      </c>
      <c r="H23" s="2" t="s">
        <v>87</v>
      </c>
      <c r="I23" s="13">
        <v>7</v>
      </c>
      <c r="J23" s="14">
        <f t="shared" si="0"/>
        <v>7</v>
      </c>
    </row>
    <row r="24" spans="1:11">
      <c r="A24" s="10"/>
      <c r="B24" s="9" t="s">
        <v>112</v>
      </c>
      <c r="C24" s="4" t="s">
        <v>96</v>
      </c>
      <c r="D24" s="4">
        <v>1</v>
      </c>
      <c r="E24" s="4" t="s">
        <v>87</v>
      </c>
      <c r="F24" s="4" t="s">
        <v>96</v>
      </c>
      <c r="G24" s="4" t="s">
        <v>87</v>
      </c>
      <c r="H24" s="4" t="s">
        <v>87</v>
      </c>
      <c r="I24" s="13">
        <v>0</v>
      </c>
      <c r="J24" s="14">
        <f t="shared" si="0"/>
        <v>0</v>
      </c>
    </row>
    <row r="25" spans="1:11">
      <c r="A25" s="10" t="s">
        <v>98</v>
      </c>
      <c r="B25" s="9" t="s">
        <v>97</v>
      </c>
      <c r="C25" s="4" t="s">
        <v>111</v>
      </c>
      <c r="D25" s="4">
        <v>2</v>
      </c>
      <c r="E25" s="2" t="s">
        <v>109</v>
      </c>
      <c r="F25" s="2" t="s">
        <v>110</v>
      </c>
      <c r="G25" s="2">
        <v>10319</v>
      </c>
      <c r="H25" s="4" t="s">
        <v>87</v>
      </c>
      <c r="I25" s="13">
        <v>2.95</v>
      </c>
      <c r="J25" s="14">
        <f t="shared" si="0"/>
        <v>5.9</v>
      </c>
    </row>
    <row r="26" spans="1:11">
      <c r="A26" s="10"/>
      <c r="B26" s="9" t="s">
        <v>103</v>
      </c>
      <c r="C26" s="4" t="s">
        <v>102</v>
      </c>
      <c r="D26" s="4">
        <v>2</v>
      </c>
      <c r="E26" s="2" t="s">
        <v>105</v>
      </c>
      <c r="F26" s="2" t="s">
        <v>104</v>
      </c>
      <c r="G26" s="2" t="s">
        <v>106</v>
      </c>
      <c r="H26" s="2" t="s">
        <v>87</v>
      </c>
      <c r="I26" s="13">
        <f>(2)*0.03*3.14*(0.3^2)</f>
        <v>1.6955999999999999E-2</v>
      </c>
      <c r="J26" s="14">
        <f t="shared" si="0"/>
        <v>3.3911999999999998E-2</v>
      </c>
    </row>
    <row r="29" spans="1:11">
      <c r="A29" s="15" t="s">
        <v>85</v>
      </c>
      <c r="B29" s="16"/>
      <c r="C29" s="16"/>
      <c r="D29" s="16"/>
      <c r="E29" s="16"/>
      <c r="F29" s="16"/>
      <c r="G29" s="16"/>
      <c r="H29" s="16"/>
      <c r="I29" s="16"/>
      <c r="J29" s="17">
        <f>SUM(J5:J26)</f>
        <v>135.161912</v>
      </c>
    </row>
    <row r="30" spans="1:11">
      <c r="A30" s="20" t="s">
        <v>124</v>
      </c>
    </row>
    <row r="31" spans="1:11">
      <c r="A31" s="20" t="s">
        <v>116</v>
      </c>
    </row>
  </sheetData>
  <mergeCells count="5">
    <mergeCell ref="A5:A8"/>
    <mergeCell ref="A9:A10"/>
    <mergeCell ref="A11:A14"/>
    <mergeCell ref="A25:A26"/>
    <mergeCell ref="A21:A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Iliya</dc:creator>
  <cp:lastModifiedBy>Peter Iliya</cp:lastModifiedBy>
  <dcterms:created xsi:type="dcterms:W3CDTF">2015-08-11T03:53:02Z</dcterms:created>
  <dcterms:modified xsi:type="dcterms:W3CDTF">2015-10-02T18:36:49Z</dcterms:modified>
</cp:coreProperties>
</file>