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darrenbansil/Desktop/DomainExpansion/"/>
    </mc:Choice>
  </mc:AlternateContent>
  <xr:revisionPtr revIDLastSave="0" documentId="8_{B2458908-468D-444D-8506-8253F44332AB}"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9" i="11" l="1"/>
  <c r="E21" i="11" s="1"/>
  <c r="F9" i="11" l="1"/>
  <c r="E10" i="11" s="1"/>
  <c r="I5" i="11"/>
  <c r="H25" i="11"/>
  <c r="H20" i="11"/>
  <c r="H13" i="11"/>
  <c r="H8" i="11"/>
  <c r="H21" i="11" l="1"/>
  <c r="H22" i="11"/>
  <c r="H9" i="11"/>
  <c r="E11" i="11"/>
  <c r="I6" i="11"/>
  <c r="H27" i="11" l="1"/>
  <c r="H26" i="11"/>
  <c r="H10" i="11"/>
  <c r="H23" i="11"/>
  <c r="H14" i="11"/>
  <c r="E12" i="11"/>
  <c r="J5" i="11"/>
  <c r="K5" i="11" s="1"/>
  <c r="L5" i="11" s="1"/>
  <c r="M5" i="11" s="1"/>
  <c r="N5" i="11" s="1"/>
  <c r="O5" i="11" s="1"/>
  <c r="P5" i="11" s="1"/>
  <c r="I4" i="11"/>
  <c r="F28" i="11" l="1"/>
  <c r="H28" i="11" s="1"/>
  <c r="H24" i="11"/>
  <c r="H15" i="11"/>
  <c r="H11" i="11"/>
  <c r="H12" i="11"/>
  <c r="P4" i="11"/>
  <c r="Q5" i="11"/>
  <c r="R5" i="11" s="1"/>
  <c r="S5" i="11" s="1"/>
  <c r="T5" i="11" s="1"/>
  <c r="U5" i="11" s="1"/>
  <c r="V5" i="11" s="1"/>
  <c r="W5" i="11" s="1"/>
  <c r="J6" i="11"/>
  <c r="H19" i="11" l="1"/>
  <c r="H17" i="11"/>
  <c r="H16" i="11"/>
  <c r="W4" i="11"/>
  <c r="X5" i="11"/>
  <c r="Y5" i="11" s="1"/>
  <c r="Z5" i="11" s="1"/>
  <c r="AA5" i="11" s="1"/>
  <c r="AB5" i="11" s="1"/>
  <c r="AC5" i="11" s="1"/>
  <c r="AD5" i="11" s="1"/>
  <c r="K6" i="11"/>
  <c r="AE5" i="11" l="1"/>
  <c r="AF5" i="11" s="1"/>
  <c r="AG5" i="11" s="1"/>
  <c r="AH5" i="11" s="1"/>
  <c r="AI5" i="11" s="1"/>
  <c r="AJ5" i="11" s="1"/>
  <c r="AD4" i="11"/>
  <c r="L6" i="11"/>
  <c r="AK5" i="11" l="1"/>
  <c r="AL5" i="11" s="1"/>
  <c r="AM5" i="11" s="1"/>
  <c r="M6" i="1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alcChain>
</file>

<file path=xl/sharedStrings.xml><?xml version="1.0" encoding="utf-8"?>
<sst xmlns="http://schemas.openxmlformats.org/spreadsheetml/2006/main" count="64" uniqueCount="50">
  <si>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</si>
  <si>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</si>
  <si>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</si>
  <si>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</si>
  <si>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</si>
  <si>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</si>
  <si>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</si>
  <si>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</si>
  <si>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</si>
  <si>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</si>
  <si>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</si>
  <si>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</si>
  <si>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</si>
  <si>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</si>
  <si>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</si>
  <si>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</si>
  <si>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</si>
  <si>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</si>
  <si>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</si>
  <si>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</si>
  <si>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</si>
  <si>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</si>
  <si>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</si>
  <si>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Evaluation</t>
  </si>
  <si>
    <t>Small Project</t>
  </si>
  <si>
    <t>Alex Cruz, Hailey Gorak, Akil Mohideen, Brendan Smith, Darren Bansil</t>
  </si>
  <si>
    <t>Database</t>
  </si>
  <si>
    <t>API</t>
  </si>
  <si>
    <t>Front End</t>
  </si>
  <si>
    <t>Design schema and ERD</t>
  </si>
  <si>
    <t>Darren Bansil</t>
  </si>
  <si>
    <t>Create database</t>
  </si>
  <si>
    <t>Test database</t>
  </si>
  <si>
    <t>Demo database</t>
  </si>
  <si>
    <t>Add contact</t>
  </si>
  <si>
    <t>Delete contact</t>
  </si>
  <si>
    <t>Log in</t>
  </si>
  <si>
    <t>Register</t>
  </si>
  <si>
    <t>Search contact</t>
  </si>
  <si>
    <t>Update contact</t>
  </si>
  <si>
    <t xml:space="preserve">Hailey and Brendan </t>
  </si>
  <si>
    <t>Design pages</t>
  </si>
  <si>
    <t>Alex and Akil</t>
  </si>
  <si>
    <t>Log in page</t>
  </si>
  <si>
    <t>Register page</t>
  </si>
  <si>
    <t>Contact page</t>
  </si>
  <si>
    <t>Create presentation</t>
  </si>
  <si>
    <t>All</t>
  </si>
  <si>
    <t>Fix bugs</t>
  </si>
  <si>
    <t>Practice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</si>
</sst>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2"/>
      <color theme="9"/>
      <name val="Arial"/>
      <family val="2"/>
      <scheme val="minor"/>
    </font>
    <font>
      <sz val="9"/>
      <color theme="1"/>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19" xfId="0" applyNumberFormat="1" applyFont="1" applyFill="1" applyBorder="1" applyAlignment="1">
      <alignment horizontal="center" vertical="center"/>
    </xf>
    <xf numFmtId="167" fontId="21" fillId="12" borderId="17"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24" fillId="0" borderId="0" xfId="7" applyFont="1" applyAlignment="1">
      <alignment horizontal="left" vertical="center" indent="1"/>
    </xf>
    <xf numFmtId="0" fontId="27"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11" borderId="15" xfId="0" applyFont="1" applyFill="1" applyBorder="1" applyAlignment="1">
      <alignment vertical="center"/>
    </xf>
    <xf numFmtId="0" fontId="4" fillId="2" borderId="20" xfId="0" applyFont="1" applyFill="1" applyBorder="1"/>
    <xf numFmtId="0" fontId="20" fillId="11" borderId="15" xfId="0" applyFont="1" applyFill="1" applyBorder="1" applyAlignment="1">
      <alignment horizontal="center" vertical="center"/>
    </xf>
    <xf numFmtId="0" fontId="25" fillId="0" borderId="0" xfId="0" applyFont="1" applyAlignment="1">
      <alignment horizontal="left"/>
    </xf>
    <xf numFmtId="0" fontId="26" fillId="0" borderId="0" xfId="0" applyFont="1"/>
    <xf numFmtId="0" fontId="24"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7" xfId="0" applyNumberFormat="1" applyFont="1" applyFill="1" applyBorder="1" applyAlignment="1">
      <alignment horizontal="center" vertical="center" wrapText="1"/>
    </xf>
    <xf numFmtId="0" fontId="30" fillId="0" borderId="0" xfId="6" applyFont="1" applyAlignment="1">
      <alignment horizontal="left" vertical="center" indent="1"/>
    </xf>
    <xf numFmtId="14" fontId="25" fillId="0" borderId="0" xfId="9" applyNumberFormat="1" applyFont="1" applyBorder="1" applyAlignment="1">
      <alignment horizontal="left"/>
    </xf>
    <xf numFmtId="14" fontId="26" fillId="0" borderId="0" xfId="0" applyNumberFormat="1" applyFont="1"/>
    <xf numFmtId="0" fontId="31" fillId="3" borderId="6" xfId="12" applyFont="1" applyFill="1" applyBorder="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31"/>
  <sheetViews>
    <sheetView showGridLines="0" tabSelected="1" showRuler="0" zoomScale="76" zoomScaleNormal="100" zoomScalePageLayoutView="70" workbookViewId="0">
      <selection activeCell="AR14" sqref="AR14"/>
    </sheetView>
  </sheetViews>
  <sheetFormatPr baseColWidth="10" defaultColWidth="8.6640625" defaultRowHeight="30" customHeight="1" x14ac:dyDescent="0.15"/>
  <cols>
    <col min="1" max="1" width="2.6640625" style="12"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39" width="2.6640625" customWidth="1"/>
  </cols>
  <sheetData>
    <row r="1" spans="1:39" ht="90" customHeight="1" x14ac:dyDescent="0.85">
      <c r="A1" s="13"/>
      <c r="B1" s="84" t="s">
        <v>24</v>
      </c>
      <c r="C1" s="17"/>
      <c r="D1" s="18"/>
      <c r="E1" s="19"/>
      <c r="F1" s="20"/>
      <c r="H1" s="1"/>
      <c r="I1" s="100" t="s">
        <v>20</v>
      </c>
      <c r="J1" s="101"/>
      <c r="K1" s="101"/>
      <c r="L1" s="101"/>
      <c r="M1" s="101"/>
      <c r="N1" s="101"/>
      <c r="O1" s="101"/>
      <c r="P1" s="23"/>
      <c r="Q1" s="105">
        <v>45159</v>
      </c>
      <c r="R1" s="106"/>
      <c r="S1" s="106"/>
      <c r="T1" s="106"/>
      <c r="U1" s="106"/>
      <c r="V1" s="106"/>
      <c r="W1" s="106"/>
      <c r="X1" s="106"/>
      <c r="Y1" s="106"/>
      <c r="Z1" s="106"/>
    </row>
    <row r="2" spans="1:39" ht="30" customHeight="1" x14ac:dyDescent="0.4">
      <c r="B2" s="104" t="s">
        <v>25</v>
      </c>
      <c r="C2" s="83"/>
      <c r="D2" s="21"/>
      <c r="E2" s="22"/>
      <c r="F2" s="21"/>
      <c r="I2" s="100" t="s">
        <v>21</v>
      </c>
      <c r="J2" s="101"/>
      <c r="K2" s="101"/>
      <c r="L2" s="101"/>
      <c r="M2" s="101"/>
      <c r="N2" s="101"/>
      <c r="O2" s="101"/>
      <c r="P2" s="23"/>
      <c r="Q2" s="98">
        <v>1</v>
      </c>
      <c r="R2" s="99"/>
      <c r="S2" s="99"/>
      <c r="T2" s="99"/>
      <c r="U2" s="99"/>
      <c r="V2" s="99"/>
      <c r="W2" s="99"/>
      <c r="X2" s="99"/>
      <c r="Y2" s="99"/>
      <c r="Z2" s="99"/>
    </row>
    <row r="3" spans="1:39" s="25" customFormat="1" ht="30" customHeight="1" x14ac:dyDescent="0.15">
      <c r="A3" s="12"/>
      <c r="B3" s="24" t="s">
        <v>7</v>
      </c>
      <c r="D3" s="26"/>
      <c r="E3" s="27"/>
    </row>
    <row r="4" spans="1:39" s="25" customFormat="1" ht="30" customHeight="1" x14ac:dyDescent="0.15">
      <c r="A4" s="13"/>
      <c r="B4" s="28" t="s">
        <v>12</v>
      </c>
      <c r="E4" s="29"/>
      <c r="I4" s="103">
        <f>I5</f>
        <v>45159</v>
      </c>
      <c r="J4" s="102"/>
      <c r="K4" s="102"/>
      <c r="L4" s="102"/>
      <c r="M4" s="102"/>
      <c r="N4" s="102"/>
      <c r="O4" s="102"/>
      <c r="P4" s="102">
        <f>P5</f>
        <v>45166</v>
      </c>
      <c r="Q4" s="102"/>
      <c r="R4" s="102"/>
      <c r="S4" s="102"/>
      <c r="T4" s="102"/>
      <c r="U4" s="102"/>
      <c r="V4" s="102"/>
      <c r="W4" s="102">
        <f>W5</f>
        <v>45173</v>
      </c>
      <c r="X4" s="102"/>
      <c r="Y4" s="102"/>
      <c r="Z4" s="102"/>
      <c r="AA4" s="102"/>
      <c r="AB4" s="102"/>
      <c r="AC4" s="102"/>
      <c r="AD4" s="102">
        <f>AD5</f>
        <v>45180</v>
      </c>
      <c r="AE4" s="102"/>
      <c r="AF4" s="102"/>
      <c r="AG4" s="102"/>
      <c r="AH4" s="102"/>
      <c r="AI4" s="102"/>
      <c r="AJ4" s="102"/>
      <c r="AK4" s="102"/>
      <c r="AL4" s="102"/>
      <c r="AM4" s="102"/>
    </row>
    <row r="5" spans="1:39" s="25" customFormat="1" ht="15" customHeight="1" x14ac:dyDescent="0.15">
      <c r="A5" s="92"/>
      <c r="B5" s="93" t="s">
        <v>4</v>
      </c>
      <c r="C5" s="95" t="s">
        <v>22</v>
      </c>
      <c r="D5" s="97" t="s">
        <v>0</v>
      </c>
      <c r="E5" s="97" t="s">
        <v>2</v>
      </c>
      <c r="F5" s="97" t="s">
        <v>3</v>
      </c>
      <c r="I5" s="30">
        <f>Project_Start-WEEKDAY(Project_Start,1)+2+7*(Display_Week-1)</f>
        <v>45159</v>
      </c>
      <c r="J5" s="30">
        <f>I5+1</f>
        <v>45160</v>
      </c>
      <c r="K5" s="30">
        <f t="shared" ref="K5:AM5" si="0">J5+1</f>
        <v>45161</v>
      </c>
      <c r="L5" s="30">
        <f t="shared" si="0"/>
        <v>45162</v>
      </c>
      <c r="M5" s="30">
        <f t="shared" si="0"/>
        <v>45163</v>
      </c>
      <c r="N5" s="30">
        <f t="shared" si="0"/>
        <v>45164</v>
      </c>
      <c r="O5" s="31">
        <f t="shared" si="0"/>
        <v>45165</v>
      </c>
      <c r="P5" s="32">
        <f>O5+1</f>
        <v>45166</v>
      </c>
      <c r="Q5" s="30">
        <f>P5+1</f>
        <v>45167</v>
      </c>
      <c r="R5" s="30">
        <f t="shared" si="0"/>
        <v>45168</v>
      </c>
      <c r="S5" s="30">
        <f t="shared" si="0"/>
        <v>45169</v>
      </c>
      <c r="T5" s="30">
        <f t="shared" si="0"/>
        <v>45170</v>
      </c>
      <c r="U5" s="30">
        <f t="shared" si="0"/>
        <v>45171</v>
      </c>
      <c r="V5" s="31">
        <f t="shared" si="0"/>
        <v>45172</v>
      </c>
      <c r="W5" s="32">
        <f>V5+1</f>
        <v>45173</v>
      </c>
      <c r="X5" s="30">
        <f>W5+1</f>
        <v>45174</v>
      </c>
      <c r="Y5" s="30">
        <f t="shared" si="0"/>
        <v>45175</v>
      </c>
      <c r="Z5" s="30">
        <f t="shared" si="0"/>
        <v>45176</v>
      </c>
      <c r="AA5" s="30">
        <f t="shared" si="0"/>
        <v>45177</v>
      </c>
      <c r="AB5" s="30">
        <f t="shared" si="0"/>
        <v>45178</v>
      </c>
      <c r="AC5" s="31">
        <f t="shared" si="0"/>
        <v>45179</v>
      </c>
      <c r="AD5" s="32">
        <f>AC5+1</f>
        <v>45180</v>
      </c>
      <c r="AE5" s="30">
        <f>AD5+1</f>
        <v>45181</v>
      </c>
      <c r="AF5" s="30">
        <f t="shared" si="0"/>
        <v>45182</v>
      </c>
      <c r="AG5" s="30">
        <f t="shared" si="0"/>
        <v>45183</v>
      </c>
      <c r="AH5" s="30">
        <f t="shared" si="0"/>
        <v>45184</v>
      </c>
      <c r="AI5" s="30">
        <f t="shared" si="0"/>
        <v>45185</v>
      </c>
      <c r="AJ5" s="31">
        <f t="shared" si="0"/>
        <v>45186</v>
      </c>
      <c r="AK5" s="32">
        <f>AJ5+1</f>
        <v>45187</v>
      </c>
      <c r="AL5" s="30">
        <f>AK5+1</f>
        <v>45188</v>
      </c>
      <c r="AM5" s="30">
        <f t="shared" si="0"/>
        <v>45189</v>
      </c>
    </row>
    <row r="6" spans="1:39" s="25" customFormat="1" ht="15" customHeight="1" thickBot="1" x14ac:dyDescent="0.2">
      <c r="A6" s="92"/>
      <c r="B6" s="94"/>
      <c r="C6" s="96"/>
      <c r="D6" s="96"/>
      <c r="E6" s="96"/>
      <c r="F6" s="96"/>
      <c r="I6" s="33" t="str">
        <f t="shared" ref="I6:AM6" si="1">LEFT(TEXT(I5,"ddd"),1)</f>
        <v>M</v>
      </c>
      <c r="J6" s="34" t="str">
        <f t="shared" si="1"/>
        <v>T</v>
      </c>
      <c r="K6" s="34" t="str">
        <f t="shared" si="1"/>
        <v>W</v>
      </c>
      <c r="L6" s="34" t="str">
        <f t="shared" si="1"/>
        <v>T</v>
      </c>
      <c r="M6" s="34" t="str">
        <f t="shared" si="1"/>
        <v>F</v>
      </c>
      <c r="N6" s="34" t="str">
        <f t="shared" si="1"/>
        <v>S</v>
      </c>
      <c r="O6" s="34" t="str">
        <f t="shared" si="1"/>
        <v>S</v>
      </c>
      <c r="P6" s="34" t="str">
        <f t="shared" si="1"/>
        <v>M</v>
      </c>
      <c r="Q6" s="34" t="str">
        <f t="shared" si="1"/>
        <v>T</v>
      </c>
      <c r="R6" s="34" t="str">
        <f t="shared" si="1"/>
        <v>W</v>
      </c>
      <c r="S6" s="34" t="str">
        <f t="shared" si="1"/>
        <v>T</v>
      </c>
      <c r="T6" s="34" t="str">
        <f t="shared" si="1"/>
        <v>F</v>
      </c>
      <c r="U6" s="34" t="str">
        <f t="shared" si="1"/>
        <v>S</v>
      </c>
      <c r="V6" s="34" t="str">
        <f t="shared" si="1"/>
        <v>S</v>
      </c>
      <c r="W6" s="34" t="str">
        <f t="shared" si="1"/>
        <v>M</v>
      </c>
      <c r="X6" s="34" t="str">
        <f t="shared" si="1"/>
        <v>T</v>
      </c>
      <c r="Y6" s="34" t="str">
        <f t="shared" si="1"/>
        <v>W</v>
      </c>
      <c r="Z6" s="34" t="str">
        <f t="shared" si="1"/>
        <v>T</v>
      </c>
      <c r="AA6" s="34" t="str">
        <f t="shared" si="1"/>
        <v>F</v>
      </c>
      <c r="AB6" s="34" t="str">
        <f t="shared" si="1"/>
        <v>S</v>
      </c>
      <c r="AC6" s="34" t="str">
        <f t="shared" si="1"/>
        <v>S</v>
      </c>
      <c r="AD6" s="34" t="str">
        <f t="shared" si="1"/>
        <v>M</v>
      </c>
      <c r="AE6" s="34" t="str">
        <f t="shared" si="1"/>
        <v>T</v>
      </c>
      <c r="AF6" s="34" t="str">
        <f t="shared" si="1"/>
        <v>W</v>
      </c>
      <c r="AG6" s="34" t="str">
        <f t="shared" si="1"/>
        <v>T</v>
      </c>
      <c r="AH6" s="34" t="str">
        <f t="shared" si="1"/>
        <v>F</v>
      </c>
      <c r="AI6" s="34" t="str">
        <f t="shared" si="1"/>
        <v>S</v>
      </c>
      <c r="AJ6" s="34" t="str">
        <f t="shared" si="1"/>
        <v>S</v>
      </c>
      <c r="AK6" s="34" t="str">
        <f t="shared" si="1"/>
        <v>M</v>
      </c>
      <c r="AL6" s="34" t="str">
        <f t="shared" si="1"/>
        <v>T</v>
      </c>
      <c r="AM6" s="34" t="str">
        <f t="shared" si="1"/>
        <v>W</v>
      </c>
    </row>
    <row r="7" spans="1:39" s="25" customFormat="1" ht="30" hidden="1" customHeight="1" thickBot="1" x14ac:dyDescent="0.2">
      <c r="A7" s="12" t="s">
        <v>19</v>
      </c>
      <c r="B7" s="35"/>
      <c r="C7" s="36"/>
      <c r="D7" s="35"/>
      <c r="E7" s="35"/>
      <c r="F7" s="35"/>
      <c r="H7" s="25"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row>
    <row r="8" spans="1:39" s="44" customFormat="1" ht="30" customHeight="1" thickBot="1" x14ac:dyDescent="0.2">
      <c r="A8" s="13"/>
      <c r="B8" s="38" t="s">
        <v>26</v>
      </c>
      <c r="C8" s="39"/>
      <c r="D8" s="40"/>
      <c r="E8" s="41"/>
      <c r="F8" s="42"/>
      <c r="G8" s="16"/>
      <c r="H8" s="5" t="str">
        <f t="shared" ref="H8:H28" si="2">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row>
    <row r="9" spans="1:39" s="44" customFormat="1" ht="30" customHeight="1" thickBot="1" x14ac:dyDescent="0.2">
      <c r="A9" s="13"/>
      <c r="B9" s="107" t="s">
        <v>29</v>
      </c>
      <c r="C9" s="45" t="s">
        <v>30</v>
      </c>
      <c r="D9" s="46">
        <v>1</v>
      </c>
      <c r="E9" s="47">
        <f>Project_Start</f>
        <v>45159</v>
      </c>
      <c r="F9" s="47">
        <f>E9+3</f>
        <v>45162</v>
      </c>
      <c r="G9" s="16"/>
      <c r="H9" s="5">
        <f t="shared" si="2"/>
        <v>4</v>
      </c>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row>
    <row r="10" spans="1:39" s="44" customFormat="1" ht="30" customHeight="1" thickBot="1" x14ac:dyDescent="0.2">
      <c r="A10" s="13"/>
      <c r="B10" s="49" t="s">
        <v>31</v>
      </c>
      <c r="C10" s="50" t="s">
        <v>30</v>
      </c>
      <c r="D10" s="51">
        <v>1</v>
      </c>
      <c r="E10" s="52">
        <f>F9</f>
        <v>45162</v>
      </c>
      <c r="F10" s="52">
        <v>45163</v>
      </c>
      <c r="G10" s="16"/>
      <c r="H10" s="5">
        <f t="shared" si="2"/>
        <v>2</v>
      </c>
      <c r="I10" s="48"/>
      <c r="J10" s="48"/>
      <c r="K10" s="48"/>
      <c r="L10" s="48"/>
      <c r="M10" s="48"/>
      <c r="N10" s="48"/>
      <c r="O10" s="48"/>
      <c r="P10" s="48"/>
      <c r="Q10" s="48"/>
      <c r="R10" s="48"/>
      <c r="S10" s="48"/>
      <c r="T10" s="48"/>
      <c r="U10" s="53"/>
      <c r="V10" s="53"/>
      <c r="W10" s="48"/>
      <c r="X10" s="48"/>
      <c r="Y10" s="48"/>
      <c r="Z10" s="48"/>
      <c r="AA10" s="48"/>
      <c r="AB10" s="48"/>
      <c r="AC10" s="48"/>
      <c r="AD10" s="48"/>
      <c r="AE10" s="48"/>
      <c r="AF10" s="48"/>
      <c r="AG10" s="48"/>
      <c r="AH10" s="48"/>
      <c r="AI10" s="48"/>
      <c r="AJ10" s="48"/>
      <c r="AK10" s="48"/>
      <c r="AL10" s="48"/>
      <c r="AM10" s="48"/>
    </row>
    <row r="11" spans="1:39" s="44" customFormat="1" ht="30" customHeight="1" thickBot="1" x14ac:dyDescent="0.2">
      <c r="A11" s="12"/>
      <c r="B11" s="49" t="s">
        <v>32</v>
      </c>
      <c r="C11" s="50" t="s">
        <v>30</v>
      </c>
      <c r="D11" s="51">
        <v>1</v>
      </c>
      <c r="E11" s="52">
        <f>F10</f>
        <v>45163</v>
      </c>
      <c r="F11" s="52">
        <v>45166</v>
      </c>
      <c r="G11" s="16"/>
      <c r="H11" s="5">
        <f t="shared" si="2"/>
        <v>4</v>
      </c>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row>
    <row r="12" spans="1:39" s="44" customFormat="1" ht="30" customHeight="1" thickBot="1" x14ac:dyDescent="0.2">
      <c r="A12" s="12"/>
      <c r="B12" s="49" t="s">
        <v>33</v>
      </c>
      <c r="C12" s="50" t="s">
        <v>30</v>
      </c>
      <c r="D12" s="51">
        <v>1</v>
      </c>
      <c r="E12" s="52">
        <f>F11</f>
        <v>45166</v>
      </c>
      <c r="F12" s="52">
        <v>45166</v>
      </c>
      <c r="G12" s="16"/>
      <c r="H12" s="5">
        <f t="shared" si="2"/>
        <v>1</v>
      </c>
      <c r="I12" s="48"/>
      <c r="J12" s="48"/>
      <c r="K12" s="48"/>
      <c r="L12" s="48"/>
      <c r="M12" s="48"/>
      <c r="N12" s="48"/>
      <c r="O12" s="48"/>
      <c r="P12" s="48"/>
      <c r="Q12" s="48"/>
      <c r="R12" s="48"/>
      <c r="S12" s="48"/>
      <c r="T12" s="48"/>
      <c r="U12" s="48"/>
      <c r="V12" s="48"/>
      <c r="W12" s="48"/>
      <c r="X12" s="48"/>
      <c r="Y12" s="53"/>
      <c r="Z12" s="48"/>
      <c r="AA12" s="48"/>
      <c r="AB12" s="48"/>
      <c r="AC12" s="48"/>
      <c r="AD12" s="48"/>
      <c r="AE12" s="48"/>
      <c r="AF12" s="48"/>
      <c r="AG12" s="48"/>
      <c r="AH12" s="48"/>
      <c r="AI12" s="48"/>
      <c r="AJ12" s="48"/>
      <c r="AK12" s="48"/>
      <c r="AL12" s="48"/>
      <c r="AM12" s="48"/>
    </row>
    <row r="13" spans="1:39" s="44" customFormat="1" ht="30" customHeight="1" thickBot="1" x14ac:dyDescent="0.2">
      <c r="A13" s="13"/>
      <c r="B13" s="54" t="s">
        <v>27</v>
      </c>
      <c r="C13" s="55"/>
      <c r="D13" s="56"/>
      <c r="E13" s="57"/>
      <c r="F13" s="58"/>
      <c r="G13" s="16"/>
      <c r="H13" s="5" t="str">
        <f t="shared" si="2"/>
        <v/>
      </c>
    </row>
    <row r="14" spans="1:39" s="44" customFormat="1" ht="30" customHeight="1" thickBot="1" x14ac:dyDescent="0.2">
      <c r="A14" s="13"/>
      <c r="B14" s="59" t="s">
        <v>34</v>
      </c>
      <c r="C14" s="60" t="s">
        <v>40</v>
      </c>
      <c r="D14" s="61">
        <v>1</v>
      </c>
      <c r="E14" s="62">
        <v>45167</v>
      </c>
      <c r="F14" s="62">
        <v>45168</v>
      </c>
      <c r="G14" s="16"/>
      <c r="H14" s="5">
        <f t="shared" si="2"/>
        <v>2</v>
      </c>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row>
    <row r="15" spans="1:39" s="44" customFormat="1" ht="30" customHeight="1" thickBot="1" x14ac:dyDescent="0.2">
      <c r="A15" s="12"/>
      <c r="B15" s="59" t="s">
        <v>35</v>
      </c>
      <c r="C15" s="60" t="s">
        <v>40</v>
      </c>
      <c r="D15" s="61">
        <v>1</v>
      </c>
      <c r="E15" s="62">
        <v>45168</v>
      </c>
      <c r="F15" s="62">
        <v>45169</v>
      </c>
      <c r="G15" s="16"/>
      <c r="H15" s="5">
        <f t="shared" si="2"/>
        <v>2</v>
      </c>
      <c r="I15" s="48"/>
      <c r="J15" s="48"/>
      <c r="K15" s="48"/>
      <c r="L15" s="48"/>
      <c r="M15" s="48"/>
      <c r="N15" s="48"/>
      <c r="O15" s="48"/>
      <c r="P15" s="48"/>
      <c r="Q15" s="48"/>
      <c r="R15" s="48"/>
      <c r="S15" s="48"/>
      <c r="T15" s="48"/>
      <c r="U15" s="53"/>
      <c r="V15" s="53"/>
      <c r="W15" s="48"/>
      <c r="X15" s="48"/>
      <c r="Y15" s="48"/>
      <c r="Z15" s="48"/>
      <c r="AA15" s="48"/>
      <c r="AB15" s="48"/>
      <c r="AC15" s="48"/>
      <c r="AD15" s="48"/>
      <c r="AE15" s="48"/>
      <c r="AF15" s="48"/>
      <c r="AG15" s="48"/>
      <c r="AH15" s="48"/>
      <c r="AI15" s="48"/>
      <c r="AJ15" s="48"/>
      <c r="AK15" s="48"/>
      <c r="AL15" s="48"/>
      <c r="AM15" s="48"/>
    </row>
    <row r="16" spans="1:39" s="44" customFormat="1" ht="30" customHeight="1" thickBot="1" x14ac:dyDescent="0.2">
      <c r="A16" s="12"/>
      <c r="B16" s="59" t="s">
        <v>36</v>
      </c>
      <c r="C16" s="60" t="s">
        <v>40</v>
      </c>
      <c r="D16" s="61">
        <v>1</v>
      </c>
      <c r="E16" s="62">
        <v>45169</v>
      </c>
      <c r="F16" s="62">
        <v>45170</v>
      </c>
      <c r="G16" s="16"/>
      <c r="H16" s="5">
        <f t="shared" si="2"/>
        <v>2</v>
      </c>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row>
    <row r="17" spans="1:39" s="44" customFormat="1" ht="30" customHeight="1" thickBot="1" x14ac:dyDescent="0.2">
      <c r="A17" s="12"/>
      <c r="B17" s="59" t="s">
        <v>37</v>
      </c>
      <c r="C17" s="60" t="s">
        <v>40</v>
      </c>
      <c r="D17" s="61">
        <v>1</v>
      </c>
      <c r="E17" s="62">
        <v>45169</v>
      </c>
      <c r="F17" s="62">
        <v>45172</v>
      </c>
      <c r="G17" s="16"/>
      <c r="H17" s="5">
        <f t="shared" si="2"/>
        <v>4</v>
      </c>
      <c r="I17" s="48"/>
      <c r="J17" s="48"/>
      <c r="K17" s="48"/>
      <c r="L17" s="48"/>
      <c r="M17" s="48"/>
      <c r="N17" s="48"/>
      <c r="O17" s="48"/>
      <c r="P17" s="48"/>
      <c r="Q17" s="48"/>
      <c r="R17" s="48"/>
      <c r="S17" s="48"/>
      <c r="T17" s="48"/>
      <c r="U17" s="48"/>
      <c r="V17" s="48"/>
      <c r="W17" s="48"/>
      <c r="X17" s="48"/>
      <c r="Y17" s="53"/>
      <c r="Z17" s="48"/>
      <c r="AA17" s="48"/>
      <c r="AB17" s="48"/>
      <c r="AC17" s="48"/>
      <c r="AD17" s="48"/>
      <c r="AE17" s="48"/>
      <c r="AF17" s="48"/>
      <c r="AG17" s="48"/>
      <c r="AH17" s="48"/>
      <c r="AI17" s="48"/>
      <c r="AJ17" s="48"/>
      <c r="AK17" s="48"/>
      <c r="AL17" s="48"/>
      <c r="AM17" s="48"/>
    </row>
    <row r="18" spans="1:39" s="44" customFormat="1" ht="30" customHeight="1" thickBot="1" x14ac:dyDescent="0.2">
      <c r="A18" s="12"/>
      <c r="B18" s="59" t="s">
        <v>38</v>
      </c>
      <c r="C18" s="60" t="s">
        <v>40</v>
      </c>
      <c r="D18" s="61">
        <v>1</v>
      </c>
      <c r="E18" s="62">
        <v>45172</v>
      </c>
      <c r="F18" s="62">
        <v>45173</v>
      </c>
      <c r="G18" s="16"/>
      <c r="H18" s="5"/>
      <c r="I18" s="48"/>
      <c r="J18" s="48"/>
      <c r="K18" s="48"/>
      <c r="L18" s="48"/>
      <c r="M18" s="48"/>
      <c r="N18" s="48"/>
      <c r="O18" s="48"/>
      <c r="P18" s="48"/>
      <c r="Q18" s="48"/>
      <c r="R18" s="48"/>
      <c r="S18" s="48"/>
      <c r="T18" s="48"/>
      <c r="U18" s="48"/>
      <c r="V18" s="48"/>
      <c r="W18" s="48"/>
      <c r="X18" s="48"/>
      <c r="Y18" s="53"/>
      <c r="Z18" s="48"/>
      <c r="AA18" s="48"/>
      <c r="AB18" s="48"/>
      <c r="AC18" s="48"/>
      <c r="AD18" s="48"/>
      <c r="AE18" s="48"/>
      <c r="AF18" s="48"/>
      <c r="AG18" s="48"/>
      <c r="AH18" s="48"/>
      <c r="AI18" s="48"/>
      <c r="AJ18" s="48"/>
      <c r="AK18" s="48"/>
      <c r="AL18" s="48"/>
      <c r="AM18" s="48"/>
    </row>
    <row r="19" spans="1:39" s="44" customFormat="1" ht="30" customHeight="1" thickBot="1" x14ac:dyDescent="0.2">
      <c r="A19" s="12"/>
      <c r="B19" s="59" t="s">
        <v>39</v>
      </c>
      <c r="C19" s="60" t="s">
        <v>40</v>
      </c>
      <c r="D19" s="61">
        <v>1</v>
      </c>
      <c r="E19" s="62">
        <v>45173</v>
      </c>
      <c r="F19" s="62">
        <v>45174</v>
      </c>
      <c r="G19" s="16"/>
      <c r="H19" s="5">
        <f t="shared" si="2"/>
        <v>2</v>
      </c>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row>
    <row r="20" spans="1:39" s="44" customFormat="1" ht="30" customHeight="1" thickBot="1" x14ac:dyDescent="0.2">
      <c r="A20" s="12"/>
      <c r="B20" s="63" t="s">
        <v>28</v>
      </c>
      <c r="C20" s="64"/>
      <c r="D20" s="65"/>
      <c r="E20" s="66"/>
      <c r="F20" s="67"/>
      <c r="G20" s="16"/>
      <c r="H20" s="5" t="str">
        <f t="shared" si="2"/>
        <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row>
    <row r="21" spans="1:39" s="44" customFormat="1" ht="30" customHeight="1" thickBot="1" x14ac:dyDescent="0.2">
      <c r="A21" s="12"/>
      <c r="B21" s="69" t="s">
        <v>41</v>
      </c>
      <c r="C21" s="70" t="s">
        <v>42</v>
      </c>
      <c r="D21" s="71">
        <v>1</v>
      </c>
      <c r="E21" s="72">
        <f>E9+15</f>
        <v>45174</v>
      </c>
      <c r="F21" s="72">
        <v>45175</v>
      </c>
      <c r="G21" s="16"/>
      <c r="H21" s="5">
        <f t="shared" si="2"/>
        <v>2</v>
      </c>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row>
    <row r="22" spans="1:39" s="44" customFormat="1" ht="30" customHeight="1" thickBot="1" x14ac:dyDescent="0.2">
      <c r="A22" s="12"/>
      <c r="B22" s="69" t="s">
        <v>43</v>
      </c>
      <c r="C22" s="70" t="s">
        <v>42</v>
      </c>
      <c r="D22" s="71">
        <v>1</v>
      </c>
      <c r="E22" s="72">
        <v>45175</v>
      </c>
      <c r="F22" s="72">
        <v>45177</v>
      </c>
      <c r="G22" s="16"/>
      <c r="H22" s="5">
        <f t="shared" si="2"/>
        <v>3</v>
      </c>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row>
    <row r="23" spans="1:39" s="44" customFormat="1" ht="30" customHeight="1" thickBot="1" x14ac:dyDescent="0.2">
      <c r="A23" s="12"/>
      <c r="B23" s="69" t="s">
        <v>44</v>
      </c>
      <c r="C23" s="70" t="s">
        <v>42</v>
      </c>
      <c r="D23" s="71">
        <v>0.95</v>
      </c>
      <c r="E23" s="72">
        <v>45176</v>
      </c>
      <c r="F23" s="72">
        <v>45178</v>
      </c>
      <c r="G23" s="16"/>
      <c r="H23" s="5">
        <f t="shared" si="2"/>
        <v>3</v>
      </c>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row>
    <row r="24" spans="1:39" s="44" customFormat="1" ht="30" customHeight="1" thickBot="1" x14ac:dyDescent="0.2">
      <c r="A24" s="12"/>
      <c r="B24" s="69" t="s">
        <v>45</v>
      </c>
      <c r="C24" s="70" t="s">
        <v>42</v>
      </c>
      <c r="D24" s="71">
        <v>0.9</v>
      </c>
      <c r="E24" s="72">
        <v>45177</v>
      </c>
      <c r="F24" s="72">
        <v>45183</v>
      </c>
      <c r="G24" s="16"/>
      <c r="H24" s="5">
        <f t="shared" si="2"/>
        <v>7</v>
      </c>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row>
    <row r="25" spans="1:39" s="44" customFormat="1" ht="30" customHeight="1" thickBot="1" x14ac:dyDescent="0.2">
      <c r="A25" s="12"/>
      <c r="B25" s="73" t="s">
        <v>23</v>
      </c>
      <c r="C25" s="74"/>
      <c r="D25" s="75"/>
      <c r="E25" s="76"/>
      <c r="F25" s="77"/>
      <c r="G25" s="16"/>
      <c r="H25" s="5" t="str">
        <f t="shared" si="2"/>
        <v/>
      </c>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row>
    <row r="26" spans="1:39" s="44" customFormat="1" ht="30" customHeight="1" thickBot="1" x14ac:dyDescent="0.2">
      <c r="A26" s="12"/>
      <c r="B26" s="79" t="s">
        <v>46</v>
      </c>
      <c r="C26" s="80" t="s">
        <v>30</v>
      </c>
      <c r="D26" s="81">
        <v>0.6</v>
      </c>
      <c r="E26" s="82">
        <v>45174</v>
      </c>
      <c r="F26" s="82">
        <v>45189</v>
      </c>
      <c r="G26" s="16"/>
      <c r="H26" s="5">
        <f t="shared" si="2"/>
        <v>16</v>
      </c>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row>
    <row r="27" spans="1:39" s="44" customFormat="1" ht="30" customHeight="1" thickBot="1" x14ac:dyDescent="0.2">
      <c r="A27" s="12"/>
      <c r="B27" s="79" t="s">
        <v>48</v>
      </c>
      <c r="C27" s="80" t="s">
        <v>47</v>
      </c>
      <c r="D27" s="81">
        <v>0.7</v>
      </c>
      <c r="E27" s="82">
        <v>45175</v>
      </c>
      <c r="F27" s="82">
        <v>45189</v>
      </c>
      <c r="G27" s="16"/>
      <c r="H27" s="5">
        <f t="shared" si="2"/>
        <v>15</v>
      </c>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row>
    <row r="28" spans="1:39" s="44" customFormat="1" ht="30" customHeight="1" thickBot="1" x14ac:dyDescent="0.2">
      <c r="A28" s="12"/>
      <c r="B28" s="79" t="s">
        <v>49</v>
      </c>
      <c r="C28" s="80" t="s">
        <v>47</v>
      </c>
      <c r="D28" s="81">
        <v>0</v>
      </c>
      <c r="E28" s="82">
        <v>45186</v>
      </c>
      <c r="F28" s="82">
        <f>E28+3</f>
        <v>45189</v>
      </c>
      <c r="G28" s="16"/>
      <c r="H28" s="5">
        <f t="shared" si="2"/>
        <v>4</v>
      </c>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row>
    <row r="29" spans="1:39" ht="30" customHeight="1" x14ac:dyDescent="0.15">
      <c r="G29" s="3"/>
    </row>
    <row r="30" spans="1:39" ht="30" customHeight="1" x14ac:dyDescent="0.15">
      <c r="C30" s="15"/>
      <c r="F30" s="14"/>
    </row>
    <row r="31" spans="1:39" ht="30" customHeight="1" x14ac:dyDescent="0.15">
      <c r="C31" s="4"/>
    </row>
  </sheetData>
  <mergeCells count="15">
    <mergeCell ref="I4:O4"/>
    <mergeCell ref="P4:V4"/>
    <mergeCell ref="W4:AC4"/>
    <mergeCell ref="AD4:AJ4"/>
    <mergeCell ref="AK4:AM4"/>
    <mergeCell ref="F5:F6"/>
    <mergeCell ref="Q2:Z2"/>
    <mergeCell ref="Q1:Z1"/>
    <mergeCell ref="I1:O1"/>
    <mergeCell ref="I2:O2"/>
    <mergeCell ref="A5:A6"/>
    <mergeCell ref="B5:B6"/>
    <mergeCell ref="C5:C6"/>
    <mergeCell ref="D5:D6"/>
    <mergeCell ref="E5:E6"/>
  </mergeCells>
  <conditionalFormatting sqref="D7:D2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AL12">
    <cfRule type="expression" dxfId="17" priority="6">
      <formula>AND(task_start&lt;=I$5,ROUNDDOWN((task_end-task_start+1)*task_progress,0)+task_start-1&gt;=I$5)</formula>
    </cfRule>
    <cfRule type="expression" dxfId="16" priority="7" stopIfTrue="1">
      <formula>AND(task_end&gt;=I$5,task_start&lt;J$5)</formula>
    </cfRule>
  </conditionalFormatting>
  <conditionalFormatting sqref="I14:AL19">
    <cfRule type="expression" dxfId="15" priority="4">
      <formula>AND(task_start&lt;=I$5,ROUNDDOWN((task_end-task_start+1)*task_progress,0)+task_start-1&gt;=I$5)</formula>
    </cfRule>
    <cfRule type="expression" dxfId="14" priority="5" stopIfTrue="1">
      <formula>AND(task_end&gt;=I$5,task_start&lt;J$5)</formula>
    </cfRule>
  </conditionalFormatting>
  <conditionalFormatting sqref="I21:AL24">
    <cfRule type="expression" dxfId="13" priority="2">
      <formula>AND(task_start&lt;=I$5,ROUNDDOWN((task_end-task_start+1)*task_progress,0)+task_start-1&gt;=I$5)</formula>
    </cfRule>
    <cfRule type="expression" dxfId="12" priority="3" stopIfTrue="1">
      <formula>AND(task_end&gt;=I$5,task_start&lt;J$5)</formula>
    </cfRule>
  </conditionalFormatting>
  <conditionalFormatting sqref="I26:AL28">
    <cfRule type="expression" dxfId="11" priority="36">
      <formula>AND(task_start&lt;=I$5,ROUNDDOWN((task_end-task_start+1)*task_progress,0)+task_start-1&gt;=I$5)</formula>
    </cfRule>
    <cfRule type="expression" dxfId="10" priority="37" stopIfTrue="1">
      <formula>AND(task_end&gt;=I$5,task_start&lt;J$5)</formula>
    </cfRule>
  </conditionalFormatting>
  <conditionalFormatting sqref="I4:AL28">
    <cfRule type="expression" dxfId="9" priority="1">
      <formula>AND(TODAY()&gt;=I$5, TODAY()&lt;J$5)</formula>
    </cfRule>
  </conditionalFormatting>
  <conditionalFormatting sqref="AM9:AM12">
    <cfRule type="expression" dxfId="8" priority="40">
      <formula>AND(task_start&lt;=AM$5,ROUNDDOWN((task_end-task_start+1)*task_progress,0)+task_start-1&gt;=AM$5)</formula>
    </cfRule>
    <cfRule type="expression" dxfId="7" priority="41" stopIfTrue="1">
      <formula>AND(task_end&gt;=AM$5,task_start&lt;#REF!)</formula>
    </cfRule>
  </conditionalFormatting>
  <conditionalFormatting sqref="AM14:AM19">
    <cfRule type="expression" dxfId="6" priority="44">
      <formula>AND(task_start&lt;=AM$5,ROUNDDOWN((task_end-task_start+1)*task_progress,0)+task_start-1&gt;=AM$5)</formula>
    </cfRule>
    <cfRule type="expression" dxfId="5" priority="45" stopIfTrue="1">
      <formula>AND(task_end&gt;=AM$5,task_start&lt;#REF!)</formula>
    </cfRule>
  </conditionalFormatting>
  <conditionalFormatting sqref="AM21:AM24">
    <cfRule type="expression" dxfId="4" priority="48">
      <formula>AND(task_start&lt;=AM$5,ROUNDDOWN((task_end-task_start+1)*task_progress,0)+task_start-1&gt;=AM$5)</formula>
    </cfRule>
    <cfRule type="expression" dxfId="3" priority="49" stopIfTrue="1">
      <formula>AND(task_end&gt;=AM$5,task_start&lt;#REF!)</formula>
    </cfRule>
  </conditionalFormatting>
  <conditionalFormatting sqref="AM26:AM28">
    <cfRule type="expression" dxfId="2" priority="52">
      <formula>AND(task_start&lt;=AM$5,ROUNDDOWN((task_end-task_start+1)*task_progress,0)+task_start-1&gt;=AM$5)</formula>
    </cfRule>
    <cfRule type="expression" dxfId="1" priority="53" stopIfTrue="1">
      <formula>AND(task_end&gt;=AM$5,task_start&lt;#REF!)</formula>
    </cfRule>
  </conditionalFormatting>
  <conditionalFormatting sqref="AM4:AM28">
    <cfRule type="expression" dxfId="0" priority="55">
      <formula>AND(TODAY()&gt;=AM$5, TODAY()&lt;#REF!)</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5" xr:uid="{DE54E5DE-526D-4D71-8D03-E99B4AB2FEE5}"/>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6" customWidth="1"/>
    <col min="2" max="16384" width="9" style="1"/>
  </cols>
  <sheetData>
    <row r="1" spans="1:2" ht="46.5" customHeight="1" x14ac:dyDescent="0.15"/>
    <row r="2" spans="1:2" s="8" customFormat="1" ht="16" x14ac:dyDescent="0.15">
      <c r="A2" s="85" t="s">
        <v>7</v>
      </c>
      <c r="B2" s="7"/>
    </row>
    <row r="3" spans="1:2" s="10" customFormat="1" ht="27" customHeight="1" x14ac:dyDescent="0.15">
      <c r="A3" s="86"/>
      <c r="B3" s="11"/>
    </row>
    <row r="4" spans="1:2" s="9" customFormat="1" ht="31" x14ac:dyDescent="0.45">
      <c r="A4" s="87" t="s">
        <v>6</v>
      </c>
    </row>
    <row r="5" spans="1:2" ht="74.25" customHeight="1" x14ac:dyDescent="0.15">
      <c r="A5" s="88" t="s">
        <v>15</v>
      </c>
    </row>
    <row r="6" spans="1:2" ht="26.25" customHeight="1" x14ac:dyDescent="0.15">
      <c r="A6" s="87" t="s">
        <v>18</v>
      </c>
    </row>
    <row r="7" spans="1:2" s="6" customFormat="1" ht="205" customHeight="1" x14ac:dyDescent="0.15">
      <c r="A7" s="89" t="s">
        <v>17</v>
      </c>
    </row>
    <row r="8" spans="1:2" s="9" customFormat="1" ht="31" x14ac:dyDescent="0.45">
      <c r="A8" s="87" t="s">
        <v>8</v>
      </c>
    </row>
    <row r="9" spans="1:2" ht="60" x14ac:dyDescent="0.15">
      <c r="A9" s="88" t="s">
        <v>16</v>
      </c>
    </row>
    <row r="10" spans="1:2" s="6" customFormat="1" ht="28" customHeight="1" x14ac:dyDescent="0.15">
      <c r="A10" s="90" t="s">
        <v>14</v>
      </c>
    </row>
    <row r="11" spans="1:2" s="9" customFormat="1" ht="31" x14ac:dyDescent="0.45">
      <c r="A11" s="87" t="s">
        <v>5</v>
      </c>
    </row>
    <row r="12" spans="1:2" ht="30" x14ac:dyDescent="0.15">
      <c r="A12" s="88" t="s">
        <v>13</v>
      </c>
    </row>
    <row r="13" spans="1:2" s="6" customFormat="1" ht="28" customHeight="1" x14ac:dyDescent="0.15">
      <c r="A13" s="90" t="s">
        <v>1</v>
      </c>
    </row>
    <row r="14" spans="1:2" s="9" customFormat="1" ht="31" x14ac:dyDescent="0.45">
      <c r="A14" s="87" t="s">
        <v>9</v>
      </c>
    </row>
    <row r="15" spans="1:2" ht="75" customHeight="1" x14ac:dyDescent="0.15">
      <c r="A15" s="88" t="s">
        <v>10</v>
      </c>
    </row>
    <row r="16" spans="1:2" ht="75" x14ac:dyDescent="0.15">
      <c r="A16" s="88" t="s">
        <v>11</v>
      </c>
    </row>
    <row r="17" spans="1:1" x14ac:dyDescent="0.15">
      <c r="A17" s="91"/>
    </row>
    <row r="18" spans="1:1" x14ac:dyDescent="0.15">
      <c r="A18" s="91"/>
    </row>
    <row r="19" spans="1:1" x14ac:dyDescent="0.15">
      <c r="A19" s="91"/>
    </row>
    <row r="20" spans="1:1" x14ac:dyDescent="0.15">
      <c r="A20" s="91"/>
    </row>
    <row r="21" spans="1:1" x14ac:dyDescent="0.15">
      <c r="A21" s="91"/>
    </row>
    <row r="22" spans="1:1" x14ac:dyDescent="0.15">
      <c r="A22" s="91"/>
    </row>
    <row r="23" spans="1:1" x14ac:dyDescent="0.15">
      <c r="A23" s="91"/>
    </row>
    <row r="24" spans="1:1" x14ac:dyDescent="0.15">
      <c r="A24" s="9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dc:description/>
  <cp:lastModifiedBy>Microsoft Office User</cp:lastModifiedBy>
  <dcterms:created xsi:type="dcterms:W3CDTF">2022-03-11T22:41:12Z</dcterms:created>
  <dcterms:modified xsi:type="dcterms:W3CDTF">2023-09-14T00:03:40Z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