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filebackup/"/>
    </mc:Choice>
  </mc:AlternateContent>
  <xr:revisionPtr revIDLastSave="0" documentId="13_ncr:1_{748ADBA3-D0C8-EC47-A057-8DB364FCE54D}" xr6:coauthVersionLast="45" xr6:coauthVersionMax="45" xr10:uidLastSave="{00000000-0000-0000-0000-000000000000}"/>
  <bookViews>
    <workbookView xWindow="9760" yWindow="8080" windowWidth="18020" windowHeight="116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93" i="1"/>
  <c r="O84" i="1"/>
  <c r="O68" i="1"/>
  <c r="O75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<sst xmlns="http://schemas.openxmlformats.org/spreadsheetml/2006/main" count="1561" uniqueCount="427">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</sst>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  <font>
      <sz val="16"/>
      <color rgb="FFB8BFC6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22" fontId="10" fillId="0" borderId="0" xfId="0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129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162" totalsRowShown="0">
  <autoFilter ref="A1:I162" xr:uid="{5BBC9419-B13B-B148-8ACF-0DE90D8ED5A0}"/>
  <sortState ref="A2:I149">
    <sortCondition ref="A2:A22"/>
    <sortCondition ref="B2:B22"/>
  </sortState>
  <tableColumns count="9">
    <tableColumn id="1" xr3:uid="{72722D89-93C2-8A41-9B20-0A4F424C6AC1}" name="日期" dataDxfId="128"/>
    <tableColumn id="2" xr3:uid="{E3DDD260-AD94-3B4D-A5E3-388891DDD893}" name="时间" dataDxfId="127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SUM(records!E2:E162)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SUMIF(records!A2:A162, template!A2, records!E2:E162)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126" dataDxfId="124" headerRowBorderDxfId="125" tableBorderDxfId="123">
  <autoFilter ref="K2:U30" xr:uid="{4793C34A-1C18-7E44-A39F-05257DC17272}"/>
  <sortState ref="K3:U30">
    <sortCondition ref="K3:K30"/>
    <sortCondition ref="L3:L30"/>
  </sortState>
  <tableColumns count="11">
    <tableColumn id="1" xr3:uid="{A8855FFB-69E8-5346-85D7-D302A4361F0D}" name="日期" dataDxfId="122"/>
    <tableColumn id="2" xr3:uid="{7F5C8AE4-748F-B249-94E5-C82E8B468666}" name="时间" dataDxfId="121"/>
    <tableColumn id="3" xr3:uid="{2038DB5F-A483-5B45-BD40-2EE71479D120}" name="类别" dataDxfId="120"/>
    <tableColumn id="4" xr3:uid="{866FA0C4-A8D9-954D-B79F-91827E135B06}" name="名称" dataDxfId="119"/>
    <tableColumn id="10" xr3:uid="{BDBE979D-A86E-9A42-B694-AF71E0F9E33B}" name="金额($)" dataDxfId="118"/>
    <tableColumn id="11" xr3:uid="{34065CA2-B34E-7E48-9114-CF6B6AC8F093}" name="金额(陈)" dataDxfId="117"/>
    <tableColumn id="5" xr3:uid="{A5B56494-2462-CB4D-8877-6002352002FB}" name="金额(李)" dataDxfId="116"/>
    <tableColumn id="6" xr3:uid="{040AF034-DFE5-1447-B9DF-4AE4E769137D}" name="数量" dataDxfId="115"/>
    <tableColumn id="7" xr3:uid="{C33AE25B-0D3A-124A-889B-B96CBDD49041}" name="支付方式" dataDxfId="114"/>
    <tableColumn id="8" xr3:uid="{FDC575F4-37F8-2B42-AA8E-F9581923CCAD}" name="渠道" dataDxfId="113"/>
    <tableColumn id="9" xr3:uid="{EBDE8156-8EBE-DE42-AE3D-F526626C95E6}" name="备注" dataDxfId="11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111" dataDxfId="109" headerRowBorderDxfId="110" tableBorderDxfId="108">
  <autoFilter ref="K33:S41" xr:uid="{BF5DEAC1-034C-6E4F-BFC7-2363B9047242}"/>
  <sortState ref="K34:S60">
    <sortCondition ref="K3:K30"/>
    <sortCondition ref="L3:L30"/>
  </sortState>
  <tableColumns count="9">
    <tableColumn id="1" xr3:uid="{9E6DCB6F-2192-F341-9E3F-1C4530C10FA8}" name="日期" dataDxfId="107"/>
    <tableColumn id="2" xr3:uid="{E2BCBFCC-07FA-4144-B6A7-6BA37CAE0B0B}" name="时间" dataDxfId="106"/>
    <tableColumn id="3" xr3:uid="{9E554D31-EFE4-EC43-967A-01E672C5B7F9}" name="类别" dataDxfId="105"/>
    <tableColumn id="4" xr3:uid="{7F292805-5DAB-FB40-9F28-0C7BCA16DAA0}" name="名称" dataDxfId="104"/>
    <tableColumn id="10" xr3:uid="{2F81F807-05F7-C04A-BB0E-654041F5B9F6}" name="金额($)" dataDxfId="103"/>
    <tableColumn id="6" xr3:uid="{6DBF3C40-8B26-0048-A1C9-BE6D68464C6F}" name="数量" dataDxfId="102"/>
    <tableColumn id="7" xr3:uid="{A64FDE06-A678-4646-A55C-2026413CC908}" name="支付方式" dataDxfId="101"/>
    <tableColumn id="8" xr3:uid="{3352A65C-6558-D843-9D75-CEE8687567E5}" name="渠道" dataDxfId="100"/>
    <tableColumn id="9" xr3:uid="{9E21A11A-E4AD-DA4D-B780-F28E44B87A61}" name="备注" dataDxfId="9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98" dataDxfId="96" headerRowBorderDxfId="97" tableBorderDxfId="95">
  <autoFilter ref="K44:S50" xr:uid="{DBBD540D-9ACB-A74D-BB39-A853F97094BD}"/>
  <sortState ref="K45:S69">
    <sortCondition ref="K2:K29"/>
    <sortCondition ref="L2:L29"/>
  </sortState>
  <tableColumns count="9">
    <tableColumn id="1" xr3:uid="{BD21C2E9-1BF4-1A48-903A-DCDEC887088A}" name="日期" dataDxfId="94"/>
    <tableColumn id="2" xr3:uid="{B11C4ABC-6240-EF48-A31A-8BECF6AE51C3}" name="时间" dataDxfId="93"/>
    <tableColumn id="3" xr3:uid="{67754CDC-1A19-9D49-B251-9EC86E09BE70}" name="类别" dataDxfId="92"/>
    <tableColumn id="4" xr3:uid="{3F8C96A0-999F-A049-BCA0-6ED855C07086}" name="名称" dataDxfId="91"/>
    <tableColumn id="10" xr3:uid="{CF71653C-3CB6-274A-8499-A136549F1D07}" name="金额($)" dataDxfId="90"/>
    <tableColumn id="6" xr3:uid="{99FBADE8-F414-3D4E-9F3B-BDE3571F4BA1}" name="数量" dataDxfId="89"/>
    <tableColumn id="7" xr3:uid="{24CADA98-38C4-8143-AA5C-9D7AE4D2221D}" name="支付方式" dataDxfId="88"/>
    <tableColumn id="8" xr3:uid="{1D3BEB19-BBEB-C845-87BF-7C23136790B9}" name="渠道" dataDxfId="87"/>
    <tableColumn id="9" xr3:uid="{3855FCA6-738B-7D49-9DEE-4106312F0DB2}" name="备注" dataDxfId="86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61:S68" totalsRowShown="0" headerRowDxfId="85" dataDxfId="83" headerRowBorderDxfId="84" tableBorderDxfId="82">
  <autoFilter ref="K61:S68" xr:uid="{835B7ABE-F456-CF45-8A7D-5507E998E23E}"/>
  <sortState ref="K62:S87">
    <sortCondition ref="K3:K30"/>
    <sortCondition ref="L3:L30"/>
  </sortState>
  <tableColumns count="9">
    <tableColumn id="1" xr3:uid="{74D9CA40-4FE9-984A-A0EB-AA2378AD6CA6}" name="日期" dataDxfId="81"/>
    <tableColumn id="2" xr3:uid="{399F4564-6842-1545-B8AF-E02DAC43416A}" name="时间" dataDxfId="80"/>
    <tableColumn id="3" xr3:uid="{E8144FE3-3D58-0443-AF79-8BF552410036}" name="类别" dataDxfId="79"/>
    <tableColumn id="4" xr3:uid="{8FBB1190-B9EE-0A40-B8AF-1F9469490287}" name="名称" dataDxfId="78"/>
    <tableColumn id="10" xr3:uid="{0C6C1CDC-B4E4-8645-8C6D-D53E3E0CFEAC}" name="金额($)" dataDxfId="77"/>
    <tableColumn id="6" xr3:uid="{D8196724-FF67-DD4A-A1BE-F88FB8237117}" name="数量" dataDxfId="76"/>
    <tableColumn id="7" xr3:uid="{321E4B00-5C56-AF45-956D-93589BC551AF}" name="支付方式" dataDxfId="75"/>
    <tableColumn id="8" xr3:uid="{8C94CA3B-1B09-C945-8241-D03F6F239F9F}" name="渠道" dataDxfId="74"/>
    <tableColumn id="9" xr3:uid="{F056B581-94F6-6A4D-9231-DDC1C0437631}" name="备注" dataDxfId="73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71:S75" totalsRowShown="0" headerRowDxfId="72" dataDxfId="70" headerRowBorderDxfId="71" tableBorderDxfId="69">
  <autoFilter ref="K71:S75" xr:uid="{94896363-E9F6-6743-B1C8-ACC0B149BEDF}"/>
  <sortState ref="K72:S94">
    <sortCondition ref="K3:K30"/>
    <sortCondition ref="L3:L30"/>
  </sortState>
  <tableColumns count="9">
    <tableColumn id="1" xr3:uid="{834FC3A7-2586-5448-8952-7C3E0EC89688}" name="日期" dataDxfId="68"/>
    <tableColumn id="2" xr3:uid="{7F1EF38F-268A-0F46-942E-72A9EF34A342}" name="时间" dataDxfId="67"/>
    <tableColumn id="3" xr3:uid="{28FEEB6B-3150-6649-9028-BA0EE86B0496}" name="类别" dataDxfId="66"/>
    <tableColumn id="4" xr3:uid="{347E68C4-C92A-4D49-BDAE-84DC38ED641B}" name="名称" dataDxfId="65"/>
    <tableColumn id="10" xr3:uid="{17182FB7-D83A-1D4A-99C7-3B78D3BC590F}" name="金额($)" dataDxfId="64"/>
    <tableColumn id="6" xr3:uid="{53E4A12C-B04D-EB4B-A0DE-59416C400198}" name="数量" dataDxfId="63"/>
    <tableColumn id="7" xr3:uid="{393090AF-7A3C-C54A-825A-64E2B42A460E}" name="支付方式" dataDxfId="62"/>
    <tableColumn id="8" xr3:uid="{549E8A07-2F1C-804C-B9F0-258E3F72FC60}" name="渠道" dataDxfId="61"/>
    <tableColumn id="9" xr3:uid="{92665FCA-79D8-8145-8646-27E3066FA64C}" name="备注" dataDxfId="6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59" dataDxfId="57" headerRowBorderDxfId="58" tableBorderDxfId="56" totalsRowBorderDxfId="55">
  <autoFilter ref="K53:U58" xr:uid="{D9ADCBF8-F752-BD45-92A5-FF212FE991D9}"/>
  <tableColumns count="11">
    <tableColumn id="1" xr3:uid="{A7BB4249-B024-D844-9DC5-DC40FE447B69}" name="日期" dataDxfId="54"/>
    <tableColumn id="2" xr3:uid="{371CFA43-DD16-3D47-BFDB-319E8BB2562D}" name="时间" dataDxfId="53"/>
    <tableColumn id="3" xr3:uid="{9E72B5C9-6F7B-EB40-B273-DC1E26E01184}" name="类别" dataDxfId="52"/>
    <tableColumn id="4" xr3:uid="{05B51FE5-06F7-3B4A-9CE8-59C692D71DB6}" name="名称" dataDxfId="51"/>
    <tableColumn id="5" xr3:uid="{971993D3-228B-BE4F-9FBE-3D1DDDBB8726}" name="金额($)" dataDxfId="50"/>
    <tableColumn id="6" xr3:uid="{8E3188D8-5443-0141-87FC-8B6D4AFFEF54}" name="金额(陈)" dataDxfId="49"/>
    <tableColumn id="7" xr3:uid="{648E2B1A-EBE3-8F4A-95A3-A09F24E0C9DA}" name="金额(李)" dataDxfId="48"/>
    <tableColumn id="8" xr3:uid="{7D50B75C-424D-034A-9749-4961F0A2F2C9}" name="数量" dataDxfId="47"/>
    <tableColumn id="9" xr3:uid="{85652E18-1A14-BD49-B7D7-2C7AA1447817}" name="支付方式" dataDxfId="46"/>
    <tableColumn id="10" xr3:uid="{C770346D-F261-0347-B5FE-63CC5BAF59B4}" name="渠道" dataDxfId="45"/>
    <tableColumn id="11" xr3:uid="{31FD91E5-37C9-BE46-9FA0-02CFBF3E45E1}" name="备注" dataDxfId="44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78:S84" totalsRowShown="0" headerRowDxfId="43" dataDxfId="41" headerRowBorderDxfId="42" tableBorderDxfId="40">
  <autoFilter ref="K78:S84" xr:uid="{2674F753-E0FA-1844-8EF2-AF7541B04290}"/>
  <sortState ref="K79:S103">
    <sortCondition ref="K3:K30"/>
    <sortCondition ref="L3:L30"/>
  </sortState>
  <tableColumns count="9">
    <tableColumn id="1" xr3:uid="{15D7FFBF-4311-7F47-914F-8B84FE5F4082}" name="日期" dataDxfId="39"/>
    <tableColumn id="2" xr3:uid="{27DD3D02-CE0C-FF46-B0B1-235BB58DA381}" name="时间" dataDxfId="38"/>
    <tableColumn id="3" xr3:uid="{3F62F38A-6972-5A49-B690-81990D2CC035}" name="类别" dataDxfId="37"/>
    <tableColumn id="4" xr3:uid="{EA1F0C6D-25C3-7342-8D38-1ADC56C101DF}" name="名称" dataDxfId="36"/>
    <tableColumn id="10" xr3:uid="{90C5F47D-F18D-7942-A073-EAF9720C1C5F}" name="金额($)" dataDxfId="35"/>
    <tableColumn id="6" xr3:uid="{23DA7484-2642-294C-B615-581AB57BD3A1}" name="数量" dataDxfId="34"/>
    <tableColumn id="7" xr3:uid="{82AC8D78-CF26-9F4D-8211-2B13B307DFC3}" name="支付方式" dataDxfId="33"/>
    <tableColumn id="8" xr3:uid="{91141D7B-3679-F747-9F5F-E409D72331DA}" name="渠道" dataDxfId="32"/>
    <tableColumn id="9" xr3:uid="{529F0920-90E6-EB41-A2FB-D0928A57CD99}" name="备注" dataDxfId="31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87:S93" totalsRowShown="0" headerRowDxfId="30" dataDxfId="28" headerRowBorderDxfId="29" tableBorderDxfId="27">
  <autoFilter ref="K87:S93" xr:uid="{667113CE-E40C-644A-9375-DFFA158F767D}"/>
  <sortState ref="K88:S112">
    <sortCondition ref="K3:K30"/>
    <sortCondition ref="L3:L30"/>
  </sortState>
  <tableColumns count="9">
    <tableColumn id="1" xr3:uid="{86FDBD0A-C64B-684E-88E4-97A9B8A90394}" name="日期" dataDxfId="26"/>
    <tableColumn id="2" xr3:uid="{E706DFF2-17A8-074C-A9BC-624F5932127D}" name="时间" dataDxfId="25"/>
    <tableColumn id="3" xr3:uid="{4178F89C-CD46-CA48-BE92-ECFE4C3DFE56}" name="类别" dataDxfId="24"/>
    <tableColumn id="4" xr3:uid="{A549C014-3FFF-9F40-9F34-910684A4517C}" name="名称" dataDxfId="23"/>
    <tableColumn id="10" xr3:uid="{C84AE528-810C-6C47-8DF2-AF970AF9A2D4}" name="金额($)" dataDxfId="22"/>
    <tableColumn id="6" xr3:uid="{5270CAB9-ED19-D449-9926-0A2551F4C6AD}" name="数量" dataDxfId="21"/>
    <tableColumn id="7" xr3:uid="{A50583DC-76A3-3246-BBE9-4A25FC54C124}" name="支付方式" dataDxfId="20"/>
    <tableColumn id="8" xr3:uid="{F0F66474-976C-7E44-8C1D-71BF0D6187AB}" name="渠道" dataDxfId="19"/>
    <tableColumn id="9" xr3:uid="{7CB81F3A-0F01-4E45-8F36-0A6F6C393579}" name="备注" dataDxfId="1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U162"/>
  <sheetViews>
    <sheetView tabSelected="1" topLeftCell="A144" workbookViewId="0">
      <selection activeCell="I154" sqref="I154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36" t="s">
        <v>127</v>
      </c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F4" t="s">
        <v>61</v>
      </c>
      <c r="G4" t="s">
        <v>14</v>
      </c>
      <c r="H4" t="s">
        <v>10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0.93472222222222223</v>
      </c>
      <c r="C7" t="s">
        <v>26</v>
      </c>
      <c r="D7" t="s">
        <v>304</v>
      </c>
      <c r="E7">
        <v>15.99</v>
      </c>
      <c r="F7" t="s">
        <v>137</v>
      </c>
      <c r="G7" t="s">
        <v>14</v>
      </c>
      <c r="H7" t="s">
        <v>27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0.53819444444444442</v>
      </c>
      <c r="C9" t="s">
        <v>19</v>
      </c>
      <c r="D9" t="s">
        <v>28</v>
      </c>
      <c r="E9">
        <v>16</v>
      </c>
      <c r="F9" t="s">
        <v>20</v>
      </c>
      <c r="G9" t="s">
        <v>29</v>
      </c>
      <c r="H9" t="s">
        <v>30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0.71527777777777779</v>
      </c>
      <c r="C10" t="s">
        <v>31</v>
      </c>
      <c r="D10" t="s">
        <v>32</v>
      </c>
      <c r="E10">
        <v>3</v>
      </c>
      <c r="F10" t="s">
        <v>16</v>
      </c>
      <c r="G10" t="s">
        <v>33</v>
      </c>
      <c r="H10" t="s">
        <v>34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43761</v>
      </c>
      <c r="B11" s="2">
        <v>0.3520833333333333</v>
      </c>
      <c r="C11" t="s">
        <v>36</v>
      </c>
      <c r="D11" t="s">
        <v>37</v>
      </c>
      <c r="E11">
        <v>1000</v>
      </c>
      <c r="F11" t="s">
        <v>23</v>
      </c>
      <c r="G11" t="s">
        <v>29</v>
      </c>
      <c r="H11" t="s">
        <v>38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0.3666666666666667</v>
      </c>
      <c r="C12" t="s">
        <v>31</v>
      </c>
      <c r="D12" t="s">
        <v>32</v>
      </c>
      <c r="E12">
        <v>3</v>
      </c>
      <c r="F12" t="s">
        <v>23</v>
      </c>
      <c r="G12" t="s">
        <v>29</v>
      </c>
      <c r="H12" t="s">
        <v>25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0.52916666666666667</v>
      </c>
      <c r="C13" t="s">
        <v>39</v>
      </c>
      <c r="D13" t="s">
        <v>40</v>
      </c>
      <c r="E13">
        <v>18.5</v>
      </c>
      <c r="F13" t="s">
        <v>20</v>
      </c>
      <c r="G13" t="s">
        <v>14</v>
      </c>
      <c r="H13" t="s">
        <v>22</v>
      </c>
      <c r="I13" t="s">
        <v>41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0.74722222222222223</v>
      </c>
      <c r="C14" t="s">
        <v>31</v>
      </c>
      <c r="D14" t="s">
        <v>32</v>
      </c>
      <c r="E14">
        <v>3</v>
      </c>
      <c r="F14" t="s">
        <v>23</v>
      </c>
      <c r="G14" t="s">
        <v>29</v>
      </c>
      <c r="H14" t="s">
        <v>25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43762</v>
      </c>
      <c r="B15" s="2">
        <v>0.35625000000000001</v>
      </c>
      <c r="C15" t="s">
        <v>31</v>
      </c>
      <c r="D15" t="s">
        <v>32</v>
      </c>
      <c r="E15">
        <v>3</v>
      </c>
      <c r="F15" t="s">
        <v>42</v>
      </c>
      <c r="G15" t="s">
        <v>29</v>
      </c>
      <c r="H15" t="s">
        <v>43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0.54375000000000007</v>
      </c>
      <c r="C16" t="s">
        <v>39</v>
      </c>
      <c r="D16" t="s">
        <v>44</v>
      </c>
      <c r="E16">
        <v>17</v>
      </c>
      <c r="F16" t="s">
        <v>45</v>
      </c>
      <c r="G16" t="s">
        <v>29</v>
      </c>
      <c r="H16" t="s">
        <v>46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0.77083333333333337</v>
      </c>
      <c r="C17" t="s">
        <v>31</v>
      </c>
      <c r="D17" t="s">
        <v>32</v>
      </c>
      <c r="E17">
        <v>3</v>
      </c>
      <c r="F17" t="s">
        <v>42</v>
      </c>
      <c r="G17" t="s">
        <v>29</v>
      </c>
      <c r="H17" t="s">
        <v>43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0.77222222222222225</v>
      </c>
      <c r="C18" t="s">
        <v>31</v>
      </c>
      <c r="D18" t="s">
        <v>48</v>
      </c>
      <c r="E18">
        <v>100</v>
      </c>
      <c r="F18" t="s">
        <v>16</v>
      </c>
      <c r="G18" t="s">
        <v>29</v>
      </c>
      <c r="H18" t="s">
        <v>47</v>
      </c>
      <c r="I18" t="s">
        <v>49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43763</v>
      </c>
      <c r="B19" s="2">
        <v>0.52708333333333335</v>
      </c>
      <c r="C19" t="s">
        <v>39</v>
      </c>
      <c r="D19" t="s">
        <v>50</v>
      </c>
      <c r="E19">
        <v>30</v>
      </c>
      <c r="F19" t="s">
        <v>45</v>
      </c>
      <c r="G19" t="s">
        <v>51</v>
      </c>
      <c r="H19" t="s">
        <v>52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0.6020833333333333</v>
      </c>
      <c r="C20" t="s">
        <v>53</v>
      </c>
      <c r="D20" t="s">
        <v>54</v>
      </c>
      <c r="E20">
        <v>4.8600000000000003</v>
      </c>
      <c r="F20" t="s">
        <v>55</v>
      </c>
      <c r="G20" t="s">
        <v>29</v>
      </c>
      <c r="H20" t="s">
        <v>56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0.75763888888888886</v>
      </c>
      <c r="C21" t="s">
        <v>57</v>
      </c>
      <c r="D21" t="s">
        <v>58</v>
      </c>
      <c r="E21">
        <v>12</v>
      </c>
      <c r="F21" t="s">
        <v>45</v>
      </c>
      <c r="G21" t="s">
        <v>29</v>
      </c>
      <c r="H21" t="s">
        <v>59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43764</v>
      </c>
      <c r="B22" s="2">
        <v>0.43611111111111112</v>
      </c>
      <c r="C22" t="s">
        <v>66</v>
      </c>
      <c r="D22" t="s">
        <v>63</v>
      </c>
      <c r="E22">
        <v>28</v>
      </c>
      <c r="F22" t="s">
        <v>62</v>
      </c>
      <c r="G22" t="s">
        <v>51</v>
      </c>
      <c r="H22" t="s">
        <v>60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64</v>
      </c>
      <c r="E23">
        <v>1</v>
      </c>
      <c r="F23" t="s">
        <v>65</v>
      </c>
      <c r="G23" t="s">
        <v>14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0.53749999999999998</v>
      </c>
      <c r="C24" t="s">
        <v>39</v>
      </c>
      <c r="D24" t="s">
        <v>71</v>
      </c>
      <c r="E24">
        <v>16</v>
      </c>
      <c r="F24" t="s">
        <v>45</v>
      </c>
      <c r="G24" t="s">
        <v>51</v>
      </c>
      <c r="H24" t="s">
        <v>72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0.53888888888888886</v>
      </c>
      <c r="C25" t="s">
        <v>73</v>
      </c>
      <c r="D25" t="s">
        <v>74</v>
      </c>
      <c r="E25">
        <v>26.8</v>
      </c>
      <c r="F25" t="s">
        <v>75</v>
      </c>
      <c r="G25" t="s">
        <v>51</v>
      </c>
      <c r="H25" t="s">
        <v>76</v>
      </c>
      <c r="I25" t="s">
        <v>77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43765</v>
      </c>
      <c r="B26" s="2">
        <v>0.64930555555555558</v>
      </c>
      <c r="C26" t="s">
        <v>78</v>
      </c>
      <c r="D26" t="s">
        <v>79</v>
      </c>
      <c r="E26">
        <v>148.97</v>
      </c>
      <c r="F26" t="s">
        <v>80</v>
      </c>
      <c r="G26" t="s">
        <v>81</v>
      </c>
      <c r="H26" t="s">
        <v>82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0.80972222222222223</v>
      </c>
      <c r="C27" t="s">
        <v>83</v>
      </c>
      <c r="D27" t="s">
        <v>135</v>
      </c>
      <c r="E27">
        <v>140.33500000000001</v>
      </c>
      <c r="F27" t="s">
        <v>23</v>
      </c>
      <c r="G27" t="s">
        <v>29</v>
      </c>
      <c r="H27" t="s">
        <v>86</v>
      </c>
      <c r="I27" t="s">
        <v>129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43766</v>
      </c>
      <c r="B28" s="2">
        <v>0.63055555555555554</v>
      </c>
      <c r="C28" t="s">
        <v>67</v>
      </c>
      <c r="D28" t="s">
        <v>68</v>
      </c>
      <c r="E28">
        <v>3.06</v>
      </c>
      <c r="F28" t="s">
        <v>69</v>
      </c>
      <c r="G28" t="s">
        <v>51</v>
      </c>
      <c r="H28" t="s">
        <v>14</v>
      </c>
      <c r="I28" t="s">
        <v>70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43767</v>
      </c>
      <c r="B29" s="2">
        <v>0.52777777777777779</v>
      </c>
      <c r="C29" t="s">
        <v>39</v>
      </c>
      <c r="D29" t="s">
        <v>21</v>
      </c>
      <c r="E29">
        <v>16</v>
      </c>
      <c r="F29" t="s">
        <v>20</v>
      </c>
      <c r="G29" t="s">
        <v>51</v>
      </c>
      <c r="H29" t="s">
        <v>22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0.84791666666666676</v>
      </c>
      <c r="C30" t="s">
        <v>136</v>
      </c>
      <c r="D30" t="s">
        <v>48</v>
      </c>
      <c r="E30">
        <v>50</v>
      </c>
      <c r="F30" t="s">
        <v>23</v>
      </c>
      <c r="G30" t="s">
        <v>33</v>
      </c>
      <c r="H30" t="s">
        <v>59</v>
      </c>
      <c r="I30" t="s">
        <v>138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43768</v>
      </c>
      <c r="B31" s="2">
        <v>0.53055555555555556</v>
      </c>
      <c r="C31" t="s">
        <v>39</v>
      </c>
      <c r="D31" t="s">
        <v>139</v>
      </c>
      <c r="E31">
        <v>24</v>
      </c>
      <c r="F31" t="s">
        <v>20</v>
      </c>
      <c r="G31" t="s">
        <v>29</v>
      </c>
      <c r="H31" t="s">
        <v>140</v>
      </c>
      <c r="I31" t="s">
        <v>141</v>
      </c>
    </row>
    <row r="32" spans="1:21">
      <c r="A32" s="1">
        <v>43768</v>
      </c>
      <c r="B32" s="2">
        <v>0.57291666666666663</v>
      </c>
      <c r="C32" t="s">
        <v>136</v>
      </c>
      <c r="D32" t="s">
        <v>142</v>
      </c>
      <c r="E32">
        <v>54</v>
      </c>
      <c r="F32" t="s">
        <v>23</v>
      </c>
      <c r="G32" t="s">
        <v>29</v>
      </c>
      <c r="H32" t="s">
        <v>56</v>
      </c>
      <c r="I32" t="s">
        <v>143</v>
      </c>
      <c r="K32" s="36" t="s">
        <v>354</v>
      </c>
      <c r="L32" s="36"/>
      <c r="M32" s="36"/>
      <c r="N32" s="36"/>
      <c r="O32" s="36"/>
      <c r="P32" s="36"/>
      <c r="Q32" s="36"/>
      <c r="R32" s="36"/>
      <c r="S32" s="36"/>
      <c r="T32" s="29"/>
      <c r="U32" s="29"/>
    </row>
    <row r="33" spans="1:19">
      <c r="A33" s="1">
        <v>43769</v>
      </c>
      <c r="B33" s="2">
        <v>0.53819444444444442</v>
      </c>
      <c r="C33" t="s">
        <v>39</v>
      </c>
      <c r="D33" t="s">
        <v>144</v>
      </c>
      <c r="E33">
        <v>12</v>
      </c>
      <c r="F33" t="s">
        <v>20</v>
      </c>
      <c r="G33" t="s">
        <v>29</v>
      </c>
      <c r="H33" t="s">
        <v>30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43770</v>
      </c>
      <c r="B34" s="2">
        <v>0.54513888888888895</v>
      </c>
      <c r="C34" t="s">
        <v>39</v>
      </c>
      <c r="D34" t="s">
        <v>175</v>
      </c>
      <c r="E34">
        <v>24</v>
      </c>
      <c r="F34" t="s">
        <v>20</v>
      </c>
      <c r="G34" t="s">
        <v>29</v>
      </c>
      <c r="H34" t="s">
        <v>140</v>
      </c>
      <c r="I34" t="s">
        <v>141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43771</v>
      </c>
      <c r="B35" s="2">
        <v>0.3611111111111111</v>
      </c>
      <c r="C35" t="s">
        <v>31</v>
      </c>
      <c r="D35" t="s">
        <v>0</v>
      </c>
      <c r="E35">
        <v>3</v>
      </c>
      <c r="F35" t="s">
        <v>23</v>
      </c>
      <c r="G35" t="s">
        <v>29</v>
      </c>
      <c r="H35" t="s">
        <v>25</v>
      </c>
      <c r="I35" t="s">
        <v>176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0.53819444444444442</v>
      </c>
      <c r="C36" t="s">
        <v>39</v>
      </c>
      <c r="D36" t="s">
        <v>177</v>
      </c>
      <c r="E36">
        <v>16</v>
      </c>
      <c r="F36" t="s">
        <v>20</v>
      </c>
      <c r="G36" t="s">
        <v>29</v>
      </c>
      <c r="H36" t="s">
        <v>72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0.77222222222222225</v>
      </c>
      <c r="C37" t="s">
        <v>31</v>
      </c>
      <c r="D37" t="s">
        <v>0</v>
      </c>
      <c r="E37">
        <v>3</v>
      </c>
      <c r="F37" t="s">
        <v>23</v>
      </c>
      <c r="G37" t="s">
        <v>29</v>
      </c>
      <c r="H37" t="s">
        <v>25</v>
      </c>
      <c r="I37" t="s">
        <v>176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43772</v>
      </c>
      <c r="B38" s="2">
        <v>0.49791666666666662</v>
      </c>
      <c r="C38" t="s">
        <v>19</v>
      </c>
      <c r="D38" t="s">
        <v>178</v>
      </c>
      <c r="E38">
        <v>16</v>
      </c>
      <c r="F38" t="s">
        <v>20</v>
      </c>
      <c r="G38" t="s">
        <v>24</v>
      </c>
      <c r="H38" t="s">
        <v>179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43773</v>
      </c>
      <c r="B39" s="2">
        <v>0.53472222222222221</v>
      </c>
      <c r="C39" t="s">
        <v>19</v>
      </c>
      <c r="D39" t="s">
        <v>193</v>
      </c>
      <c r="E39">
        <v>34</v>
      </c>
      <c r="F39" t="s">
        <v>20</v>
      </c>
      <c r="G39" t="s">
        <v>51</v>
      </c>
      <c r="H39" t="s">
        <v>22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0.62291666666666667</v>
      </c>
      <c r="C40" t="s">
        <v>53</v>
      </c>
      <c r="D40" t="s">
        <v>190</v>
      </c>
      <c r="E40">
        <v>3</v>
      </c>
      <c r="F40" t="s">
        <v>191</v>
      </c>
      <c r="G40" t="s">
        <v>24</v>
      </c>
      <c r="H40" t="s">
        <v>56</v>
      </c>
      <c r="I40" t="s">
        <v>192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0.79236111111111107</v>
      </c>
      <c r="C41" t="s">
        <v>6</v>
      </c>
      <c r="D41" t="s">
        <v>243</v>
      </c>
      <c r="E41">
        <v>12</v>
      </c>
      <c r="F41" t="s">
        <v>195</v>
      </c>
      <c r="G41" t="s">
        <v>14</v>
      </c>
      <c r="H41" t="s">
        <v>196</v>
      </c>
      <c r="I41" t="s">
        <v>240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0.79513888888888884</v>
      </c>
      <c r="C42" t="s">
        <v>6</v>
      </c>
      <c r="D42" t="s">
        <v>194</v>
      </c>
      <c r="E42">
        <v>20</v>
      </c>
      <c r="F42" t="s">
        <v>195</v>
      </c>
      <c r="G42" t="s">
        <v>14</v>
      </c>
      <c r="H42" t="s">
        <v>196</v>
      </c>
      <c r="I42" t="s">
        <v>197</v>
      </c>
    </row>
    <row r="43" spans="1:19">
      <c r="A43" s="1">
        <v>43774</v>
      </c>
      <c r="B43" s="2">
        <v>0.54166666666666663</v>
      </c>
      <c r="C43" t="s">
        <v>39</v>
      </c>
      <c r="D43" t="s">
        <v>44</v>
      </c>
      <c r="E43">
        <v>17</v>
      </c>
      <c r="F43" t="s">
        <v>20</v>
      </c>
      <c r="G43" t="s">
        <v>24</v>
      </c>
      <c r="H43" t="s">
        <v>140</v>
      </c>
      <c r="I43" t="s">
        <v>141</v>
      </c>
      <c r="K43" s="36" t="s">
        <v>354</v>
      </c>
      <c r="L43" s="36"/>
      <c r="M43" s="36"/>
      <c r="N43" s="36"/>
      <c r="O43" s="36"/>
      <c r="P43" s="36"/>
      <c r="Q43" s="36"/>
      <c r="R43" s="36"/>
      <c r="S43" s="36"/>
    </row>
    <row r="44" spans="1:19">
      <c r="A44" s="1">
        <v>43775</v>
      </c>
      <c r="B44" s="2">
        <v>0.54166666666666663</v>
      </c>
      <c r="C44" t="s">
        <v>39</v>
      </c>
      <c r="D44" t="s">
        <v>21</v>
      </c>
      <c r="E44">
        <v>16</v>
      </c>
      <c r="F44" t="s">
        <v>20</v>
      </c>
      <c r="G44" t="s">
        <v>51</v>
      </c>
      <c r="H44" t="s">
        <v>22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0.76736111111111116</v>
      </c>
      <c r="C45" t="s">
        <v>66</v>
      </c>
      <c r="D45" t="s">
        <v>198</v>
      </c>
      <c r="E45">
        <v>21</v>
      </c>
      <c r="F45" t="s">
        <v>62</v>
      </c>
      <c r="G45" t="s">
        <v>51</v>
      </c>
      <c r="H45" t="s">
        <v>199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0.77222222222222225</v>
      </c>
      <c r="C46" t="s">
        <v>57</v>
      </c>
      <c r="D46" t="s">
        <v>200</v>
      </c>
      <c r="E46">
        <v>11</v>
      </c>
      <c r="F46" t="s">
        <v>201</v>
      </c>
      <c r="G46" t="s">
        <v>202</v>
      </c>
      <c r="H46" t="s">
        <v>199</v>
      </c>
      <c r="I46" t="s">
        <v>203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0.96111111111111114</v>
      </c>
      <c r="C47" t="s">
        <v>78</v>
      </c>
      <c r="D47" t="s">
        <v>204</v>
      </c>
      <c r="E47">
        <v>98.7</v>
      </c>
      <c r="F47" t="s">
        <v>201</v>
      </c>
      <c r="G47" t="s">
        <v>205</v>
      </c>
      <c r="H47" t="s">
        <v>206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43776</v>
      </c>
      <c r="B48" s="2">
        <v>0.3354166666666667</v>
      </c>
      <c r="C48" t="s">
        <v>207</v>
      </c>
      <c r="D48" t="s">
        <v>208</v>
      </c>
      <c r="E48">
        <v>2000</v>
      </c>
      <c r="F48" t="s">
        <v>23</v>
      </c>
      <c r="G48" t="s">
        <v>29</v>
      </c>
      <c r="H48" t="s">
        <v>38</v>
      </c>
      <c r="I48" t="s">
        <v>209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1">
      <c r="A49" s="1">
        <v>43776</v>
      </c>
      <c r="B49" s="2">
        <v>0.53541666666666665</v>
      </c>
      <c r="C49" t="s">
        <v>39</v>
      </c>
      <c r="D49" t="s">
        <v>210</v>
      </c>
      <c r="E49">
        <v>17.98</v>
      </c>
      <c r="F49" t="s">
        <v>20</v>
      </c>
      <c r="G49" t="s">
        <v>205</v>
      </c>
      <c r="H49" t="s">
        <v>211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1">
      <c r="A50" s="1">
        <v>43777</v>
      </c>
      <c r="B50" s="2">
        <v>0.46597222222222223</v>
      </c>
      <c r="C50" t="s">
        <v>31</v>
      </c>
      <c r="D50" t="s">
        <v>241</v>
      </c>
      <c r="E50">
        <v>2</v>
      </c>
      <c r="F50" t="s">
        <v>23</v>
      </c>
      <c r="G50" t="s">
        <v>14</v>
      </c>
      <c r="H50" t="s">
        <v>196</v>
      </c>
      <c r="I50" t="s">
        <v>240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1">
      <c r="A51" s="1">
        <v>43777</v>
      </c>
      <c r="B51" s="2">
        <v>0.54166666666666663</v>
      </c>
      <c r="C51" t="s">
        <v>39</v>
      </c>
      <c r="D51" t="s">
        <v>212</v>
      </c>
      <c r="E51">
        <v>20</v>
      </c>
      <c r="F51" t="s">
        <v>20</v>
      </c>
      <c r="G51" t="s">
        <v>24</v>
      </c>
      <c r="H51" t="s">
        <v>140</v>
      </c>
      <c r="I51" t="s">
        <v>141</v>
      </c>
    </row>
    <row r="52" spans="1:21">
      <c r="A52" s="1">
        <v>43777</v>
      </c>
      <c r="B52" s="2">
        <v>0.61249999999999993</v>
      </c>
      <c r="C52" t="s">
        <v>149</v>
      </c>
      <c r="D52" t="s">
        <v>213</v>
      </c>
      <c r="E52">
        <v>10.5</v>
      </c>
      <c r="F52" t="s">
        <v>191</v>
      </c>
      <c r="G52" t="s">
        <v>24</v>
      </c>
      <c r="H52" t="s">
        <v>56</v>
      </c>
      <c r="I52" t="s">
        <v>214</v>
      </c>
      <c r="K52" s="37" t="s">
        <v>127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>
      <c r="A53" s="1">
        <v>43777</v>
      </c>
      <c r="B53" s="2">
        <v>0.94166666666666676</v>
      </c>
      <c r="C53" t="s">
        <v>136</v>
      </c>
      <c r="D53" t="s">
        <v>215</v>
      </c>
      <c r="E53">
        <v>1500</v>
      </c>
      <c r="F53" t="s">
        <v>23</v>
      </c>
      <c r="G53" t="s">
        <v>14</v>
      </c>
      <c r="H53" t="s">
        <v>216</v>
      </c>
      <c r="I53" t="s">
        <v>217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1">
      <c r="A54" s="1">
        <v>43778</v>
      </c>
      <c r="B54" s="2">
        <v>0.38263888888888892</v>
      </c>
      <c r="C54" t="s">
        <v>31</v>
      </c>
      <c r="D54" t="s">
        <v>242</v>
      </c>
      <c r="E54">
        <v>18</v>
      </c>
      <c r="F54" t="s">
        <v>195</v>
      </c>
      <c r="G54" t="s">
        <v>14</v>
      </c>
      <c r="H54" t="s">
        <v>239</v>
      </c>
      <c r="I54" t="s">
        <v>240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1">
      <c r="A55" s="1">
        <v>43778</v>
      </c>
      <c r="B55" s="2">
        <v>0.41666666666666669</v>
      </c>
      <c r="C55" t="s">
        <v>31</v>
      </c>
      <c r="D55" t="s">
        <v>247</v>
      </c>
      <c r="E55">
        <v>15</v>
      </c>
      <c r="F55" t="s">
        <v>23</v>
      </c>
      <c r="G55" t="s">
        <v>13</v>
      </c>
      <c r="H55" t="s">
        <v>248</v>
      </c>
      <c r="I55" t="s">
        <v>231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1">
      <c r="A56" s="1">
        <v>43778</v>
      </c>
      <c r="B56" s="2">
        <v>0.49652777777777773</v>
      </c>
      <c r="C56" t="s">
        <v>39</v>
      </c>
      <c r="D56" t="s">
        <v>224</v>
      </c>
      <c r="E56">
        <v>30</v>
      </c>
      <c r="F56" t="s">
        <v>20</v>
      </c>
      <c r="G56" t="s">
        <v>14</v>
      </c>
      <c r="H56" t="s">
        <v>223</v>
      </c>
      <c r="I56" t="s">
        <v>225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1">
      <c r="A57" s="1">
        <v>43778</v>
      </c>
      <c r="B57" s="2">
        <v>0.54583333333333328</v>
      </c>
      <c r="C57" t="s">
        <v>228</v>
      </c>
      <c r="D57" t="s">
        <v>229</v>
      </c>
      <c r="E57">
        <v>30</v>
      </c>
      <c r="F57" t="s">
        <v>195</v>
      </c>
      <c r="G57" t="s">
        <v>14</v>
      </c>
      <c r="H57" t="s">
        <v>230</v>
      </c>
      <c r="I57" t="s">
        <v>231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1">
      <c r="A58" s="1">
        <v>43778</v>
      </c>
      <c r="B58" s="2">
        <v>0.6430555555555556</v>
      </c>
      <c r="C58" t="s">
        <v>149</v>
      </c>
      <c r="D58" t="s">
        <v>232</v>
      </c>
      <c r="E58">
        <v>6</v>
      </c>
      <c r="F58" t="s">
        <v>233</v>
      </c>
      <c r="G58" t="s">
        <v>14</v>
      </c>
      <c r="H58" t="s">
        <v>234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1">
      <c r="A59" s="1">
        <v>43778</v>
      </c>
      <c r="B59" s="2">
        <v>0.71458333333333324</v>
      </c>
      <c r="C59" t="s">
        <v>83</v>
      </c>
      <c r="D59" t="s">
        <v>235</v>
      </c>
      <c r="E59">
        <v>10</v>
      </c>
      <c r="F59" t="s">
        <v>62</v>
      </c>
      <c r="G59" t="s">
        <v>14</v>
      </c>
      <c r="H59" t="s">
        <v>325</v>
      </c>
      <c r="I59" t="s">
        <v>231</v>
      </c>
    </row>
    <row r="60" spans="1:21">
      <c r="A60" s="1">
        <v>43779</v>
      </c>
      <c r="B60" s="2">
        <v>0.49513888888888885</v>
      </c>
      <c r="C60" t="s">
        <v>31</v>
      </c>
      <c r="D60" t="s">
        <v>237</v>
      </c>
      <c r="E60">
        <v>18</v>
      </c>
      <c r="F60" t="s">
        <v>195</v>
      </c>
      <c r="G60" t="s">
        <v>14</v>
      </c>
      <c r="H60" t="s">
        <v>196</v>
      </c>
      <c r="I60" t="s">
        <v>231</v>
      </c>
      <c r="K60" s="36" t="s">
        <v>348</v>
      </c>
      <c r="L60" s="36"/>
      <c r="M60" s="36"/>
      <c r="N60" s="36"/>
      <c r="O60" s="36"/>
      <c r="P60" s="36"/>
      <c r="Q60" s="36"/>
      <c r="R60" s="36"/>
      <c r="S60" s="36"/>
    </row>
    <row r="61" spans="1:21">
      <c r="A61" s="1">
        <v>43779</v>
      </c>
      <c r="B61" s="2">
        <v>0.60347222222222219</v>
      </c>
      <c r="C61" t="s">
        <v>39</v>
      </c>
      <c r="D61" t="s">
        <v>218</v>
      </c>
      <c r="E61">
        <v>51</v>
      </c>
      <c r="F61" t="s">
        <v>20</v>
      </c>
      <c r="G61" t="s">
        <v>24</v>
      </c>
      <c r="H61" t="s">
        <v>226</v>
      </c>
      <c r="I61" t="s">
        <v>227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</row>
    <row r="62" spans="1:21">
      <c r="A62" s="1">
        <v>43779</v>
      </c>
      <c r="B62" s="2">
        <v>0.64583333333333337</v>
      </c>
      <c r="C62" t="s">
        <v>31</v>
      </c>
      <c r="D62" t="s">
        <v>249</v>
      </c>
      <c r="E62">
        <v>15</v>
      </c>
      <c r="F62" t="s">
        <v>23</v>
      </c>
      <c r="G62" t="s">
        <v>13</v>
      </c>
      <c r="H62" t="s">
        <v>248</v>
      </c>
      <c r="I62" t="s">
        <v>231</v>
      </c>
      <c r="K62" s="1">
        <v>43805</v>
      </c>
      <c r="L62" s="2">
        <v>0.89583333333333337</v>
      </c>
      <c r="M62" t="s">
        <v>258</v>
      </c>
      <c r="N62" t="s">
        <v>343</v>
      </c>
      <c r="O62">
        <v>8.8000000000000007</v>
      </c>
      <c r="P62" t="s">
        <v>290</v>
      </c>
      <c r="Q62" t="s">
        <v>303</v>
      </c>
      <c r="R62" t="s">
        <v>283</v>
      </c>
    </row>
    <row r="63" spans="1:21">
      <c r="A63" s="1">
        <v>43779</v>
      </c>
      <c r="B63" s="2">
        <v>0.7284722222222223</v>
      </c>
      <c r="C63" t="s">
        <v>31</v>
      </c>
      <c r="D63" t="s">
        <v>238</v>
      </c>
      <c r="E63">
        <v>31</v>
      </c>
      <c r="F63" t="s">
        <v>195</v>
      </c>
      <c r="G63" t="s">
        <v>14</v>
      </c>
      <c r="H63" t="s">
        <v>239</v>
      </c>
      <c r="I63" t="s">
        <v>231</v>
      </c>
      <c r="K63" s="1">
        <v>43805</v>
      </c>
      <c r="L63" s="2">
        <v>0.89583333333333337</v>
      </c>
      <c r="M63" t="s">
        <v>258</v>
      </c>
      <c r="N63" t="s">
        <v>344</v>
      </c>
      <c r="O63">
        <v>12.5</v>
      </c>
      <c r="P63" t="s">
        <v>290</v>
      </c>
      <c r="Q63" t="s">
        <v>303</v>
      </c>
      <c r="R63" t="s">
        <v>283</v>
      </c>
    </row>
    <row r="64" spans="1:21">
      <c r="A64" s="1">
        <v>43780</v>
      </c>
      <c r="B64" s="2">
        <v>0.6777777777777777</v>
      </c>
      <c r="C64" t="s">
        <v>136</v>
      </c>
      <c r="D64" t="s">
        <v>219</v>
      </c>
      <c r="E64">
        <v>88</v>
      </c>
      <c r="F64" t="s">
        <v>220</v>
      </c>
      <c r="G64" t="s">
        <v>24</v>
      </c>
      <c r="H64" t="s">
        <v>221</v>
      </c>
      <c r="K64" s="1">
        <v>43805</v>
      </c>
      <c r="L64" s="2">
        <v>0.89583333333333337</v>
      </c>
      <c r="M64" t="s">
        <v>258</v>
      </c>
      <c r="N64" t="s">
        <v>346</v>
      </c>
      <c r="O64">
        <v>15.8</v>
      </c>
      <c r="P64" t="s">
        <v>290</v>
      </c>
      <c r="Q64" t="s">
        <v>303</v>
      </c>
      <c r="R64" t="s">
        <v>283</v>
      </c>
    </row>
    <row r="65" spans="1:19">
      <c r="A65" s="1">
        <v>43780</v>
      </c>
      <c r="B65" s="2">
        <v>0.77916666666666667</v>
      </c>
      <c r="C65" t="s">
        <v>66</v>
      </c>
      <c r="D65" t="s">
        <v>222</v>
      </c>
      <c r="E65">
        <v>12</v>
      </c>
      <c r="F65" t="s">
        <v>62</v>
      </c>
      <c r="G65" t="s">
        <v>24</v>
      </c>
      <c r="H65" t="s">
        <v>60</v>
      </c>
      <c r="K65" s="1">
        <v>43805</v>
      </c>
      <c r="L65" s="2">
        <v>0.89583333333333337</v>
      </c>
      <c r="M65" t="s">
        <v>258</v>
      </c>
      <c r="N65" t="s">
        <v>350</v>
      </c>
      <c r="O65">
        <v>7.5</v>
      </c>
      <c r="P65" t="s">
        <v>290</v>
      </c>
      <c r="Q65" t="s">
        <v>303</v>
      </c>
      <c r="R65" t="s">
        <v>283</v>
      </c>
    </row>
    <row r="66" spans="1:19">
      <c r="A66" s="1">
        <v>43781</v>
      </c>
      <c r="B66" s="2">
        <v>0.37222222222222223</v>
      </c>
      <c r="C66" t="s">
        <v>78</v>
      </c>
      <c r="D66" t="s">
        <v>236</v>
      </c>
      <c r="E66">
        <v>13.8</v>
      </c>
      <c r="F66" t="s">
        <v>65</v>
      </c>
      <c r="G66" t="s">
        <v>14</v>
      </c>
      <c r="H66" t="s">
        <v>10</v>
      </c>
      <c r="K66" s="1">
        <v>43805</v>
      </c>
      <c r="L66" s="2">
        <v>0.89583333333333337</v>
      </c>
      <c r="M66" t="s">
        <v>258</v>
      </c>
      <c r="N66" t="s">
        <v>351</v>
      </c>
      <c r="O66">
        <v>1.5</v>
      </c>
      <c r="P66" t="s">
        <v>290</v>
      </c>
      <c r="Q66" t="s">
        <v>303</v>
      </c>
      <c r="R66" t="s">
        <v>283</v>
      </c>
      <c r="S66" t="s">
        <v>352</v>
      </c>
    </row>
    <row r="67" spans="1:19">
      <c r="A67" s="1">
        <v>43781</v>
      </c>
      <c r="B67" s="2">
        <v>0.54166666666666663</v>
      </c>
      <c r="C67" t="s">
        <v>39</v>
      </c>
      <c r="D67" t="s">
        <v>246</v>
      </c>
      <c r="E67">
        <v>25</v>
      </c>
      <c r="F67" t="s">
        <v>20</v>
      </c>
      <c r="G67" t="s">
        <v>24</v>
      </c>
      <c r="H67" t="s">
        <v>140</v>
      </c>
      <c r="I67" t="s">
        <v>141</v>
      </c>
      <c r="K67" s="1">
        <v>43805</v>
      </c>
      <c r="L67" s="2">
        <v>0.89583333333333304</v>
      </c>
      <c r="M67" t="s">
        <v>258</v>
      </c>
      <c r="N67" t="s">
        <v>351</v>
      </c>
      <c r="O67">
        <v>5</v>
      </c>
      <c r="P67" t="s">
        <v>108</v>
      </c>
      <c r="Q67" t="s">
        <v>303</v>
      </c>
      <c r="R67" t="s">
        <v>342</v>
      </c>
      <c r="S67" t="s">
        <v>352</v>
      </c>
    </row>
    <row r="68" spans="1:19">
      <c r="A68" s="1">
        <v>43781</v>
      </c>
      <c r="B68" s="2">
        <v>0.54236111111111118</v>
      </c>
      <c r="C68" t="s">
        <v>149</v>
      </c>
      <c r="D68" t="s">
        <v>244</v>
      </c>
      <c r="E68">
        <v>10.5</v>
      </c>
      <c r="F68" t="s">
        <v>191</v>
      </c>
      <c r="G68" t="s">
        <v>24</v>
      </c>
      <c r="H68" t="s">
        <v>56</v>
      </c>
      <c r="I68" t="s">
        <v>245</v>
      </c>
      <c r="K68" s="1" t="s">
        <v>128</v>
      </c>
      <c r="L68" s="2"/>
      <c r="O68" s="13">
        <f>SUM(O62:O67)</f>
        <v>51.1</v>
      </c>
    </row>
    <row r="69" spans="1:19">
      <c r="A69" s="1">
        <v>43781</v>
      </c>
      <c r="B69" s="2">
        <v>0.88888888888888884</v>
      </c>
      <c r="C69" t="s">
        <v>83</v>
      </c>
      <c r="D69" t="s">
        <v>257</v>
      </c>
      <c r="E69">
        <v>2.2999999999999998</v>
      </c>
      <c r="F69" t="s">
        <v>20</v>
      </c>
      <c r="G69" t="s">
        <v>24</v>
      </c>
      <c r="H69" t="s">
        <v>258</v>
      </c>
      <c r="I69" t="s">
        <v>259</v>
      </c>
    </row>
    <row r="70" spans="1:19">
      <c r="A70" s="1">
        <v>43782</v>
      </c>
      <c r="B70" s="2">
        <v>0.53611111111111109</v>
      </c>
      <c r="C70" t="s">
        <v>19</v>
      </c>
      <c r="D70" t="s">
        <v>255</v>
      </c>
      <c r="E70">
        <v>18</v>
      </c>
      <c r="F70" t="s">
        <v>20</v>
      </c>
      <c r="G70" t="s">
        <v>24</v>
      </c>
      <c r="H70" t="s">
        <v>256</v>
      </c>
      <c r="I70" t="s">
        <v>214</v>
      </c>
      <c r="K70" s="36" t="s">
        <v>368</v>
      </c>
      <c r="L70" s="36"/>
      <c r="M70" s="36"/>
      <c r="N70" s="36"/>
      <c r="O70" s="36"/>
      <c r="P70" s="36"/>
      <c r="Q70" s="36"/>
      <c r="R70" s="36"/>
      <c r="S70" s="36"/>
    </row>
    <row r="71" spans="1:19">
      <c r="A71" s="1">
        <v>43782</v>
      </c>
      <c r="B71" s="2">
        <v>0.70833333333333337</v>
      </c>
      <c r="C71" t="s">
        <v>57</v>
      </c>
      <c r="D71" t="s">
        <v>252</v>
      </c>
      <c r="E71">
        <v>20.25</v>
      </c>
      <c r="F71" t="s">
        <v>23</v>
      </c>
      <c r="G71" t="s">
        <v>24</v>
      </c>
      <c r="H71" t="s">
        <v>251</v>
      </c>
      <c r="I71" t="s">
        <v>253</v>
      </c>
      <c r="K71" s="9" t="s">
        <v>1</v>
      </c>
      <c r="L71" s="9" t="s">
        <v>2</v>
      </c>
      <c r="M71" s="9" t="s">
        <v>5</v>
      </c>
      <c r="N71" s="9" t="s">
        <v>3</v>
      </c>
      <c r="O71" s="9" t="s">
        <v>130</v>
      </c>
      <c r="P71" s="9" t="s">
        <v>15</v>
      </c>
      <c r="Q71" s="9" t="s">
        <v>12</v>
      </c>
      <c r="R71" s="9" t="s">
        <v>11</v>
      </c>
      <c r="S71" s="9" t="s">
        <v>4</v>
      </c>
    </row>
    <row r="72" spans="1:19">
      <c r="A72" s="1">
        <v>43783</v>
      </c>
      <c r="B72" s="2">
        <v>0.45833333333333331</v>
      </c>
      <c r="C72" t="s">
        <v>149</v>
      </c>
      <c r="D72" t="s">
        <v>250</v>
      </c>
      <c r="E72">
        <v>10.5</v>
      </c>
      <c r="F72" t="s">
        <v>191</v>
      </c>
      <c r="G72" t="s">
        <v>29</v>
      </c>
      <c r="H72" t="s">
        <v>56</v>
      </c>
      <c r="I72" t="s">
        <v>245</v>
      </c>
      <c r="K72" s="1">
        <v>43801</v>
      </c>
      <c r="L72" s="2">
        <v>0.78125</v>
      </c>
      <c r="M72" t="s">
        <v>258</v>
      </c>
      <c r="N72" t="s">
        <v>355</v>
      </c>
      <c r="O72">
        <v>1.9</v>
      </c>
      <c r="P72" t="s">
        <v>65</v>
      </c>
      <c r="Q72" t="s">
        <v>303</v>
      </c>
      <c r="R72" t="s">
        <v>283</v>
      </c>
    </row>
    <row r="73" spans="1:19">
      <c r="A73" s="1">
        <v>43783</v>
      </c>
      <c r="B73" s="2">
        <v>0.53611111111111109</v>
      </c>
      <c r="C73" t="s">
        <v>19</v>
      </c>
      <c r="D73" t="s">
        <v>254</v>
      </c>
      <c r="E73">
        <v>18</v>
      </c>
      <c r="F73" t="s">
        <v>20</v>
      </c>
      <c r="G73" t="s">
        <v>14</v>
      </c>
      <c r="H73" t="s">
        <v>211</v>
      </c>
      <c r="K73" s="1">
        <v>43801</v>
      </c>
      <c r="L73" s="2">
        <v>0.78125</v>
      </c>
      <c r="M73" t="s">
        <v>258</v>
      </c>
      <c r="N73" t="s">
        <v>349</v>
      </c>
      <c r="O73">
        <v>2</v>
      </c>
      <c r="P73" t="s">
        <v>287</v>
      </c>
      <c r="Q73" t="s">
        <v>303</v>
      </c>
      <c r="R73" t="s">
        <v>283</v>
      </c>
    </row>
    <row r="74" spans="1:19">
      <c r="A74" s="1">
        <v>43783</v>
      </c>
      <c r="B74" s="2">
        <v>0.64930555555555558</v>
      </c>
      <c r="C74" t="s">
        <v>67</v>
      </c>
      <c r="D74" t="s">
        <v>68</v>
      </c>
      <c r="E74">
        <v>3.03</v>
      </c>
      <c r="F74" t="s">
        <v>137</v>
      </c>
      <c r="G74" t="s">
        <v>14</v>
      </c>
      <c r="H74" t="s">
        <v>263</v>
      </c>
      <c r="I74" t="s">
        <v>264</v>
      </c>
      <c r="K74" s="1">
        <v>43801</v>
      </c>
      <c r="L74" s="2">
        <v>0.78125</v>
      </c>
      <c r="M74" t="s">
        <v>258</v>
      </c>
      <c r="N74" t="s">
        <v>346</v>
      </c>
      <c r="O74">
        <v>15.8</v>
      </c>
      <c r="P74" t="s">
        <v>290</v>
      </c>
      <c r="Q74" t="s">
        <v>303</v>
      </c>
      <c r="R74" t="s">
        <v>283</v>
      </c>
    </row>
    <row r="75" spans="1:19">
      <c r="A75" s="1">
        <v>43783</v>
      </c>
      <c r="B75" s="2">
        <v>0.73819444444444438</v>
      </c>
      <c r="C75" t="s">
        <v>260</v>
      </c>
      <c r="D75" t="s">
        <v>261</v>
      </c>
      <c r="E75">
        <v>32.5</v>
      </c>
      <c r="F75" t="s">
        <v>23</v>
      </c>
      <c r="G75" t="s">
        <v>24</v>
      </c>
      <c r="H75" t="s">
        <v>251</v>
      </c>
      <c r="I75" t="s">
        <v>262</v>
      </c>
      <c r="K75" s="1" t="s">
        <v>128</v>
      </c>
      <c r="L75" s="2"/>
      <c r="O75" s="13">
        <f>SUM(O72:O74)</f>
        <v>19.7</v>
      </c>
    </row>
    <row r="76" spans="1:19">
      <c r="A76" s="1">
        <v>43784</v>
      </c>
      <c r="B76" s="2">
        <v>0.52638888888888891</v>
      </c>
      <c r="C76" t="s">
        <v>39</v>
      </c>
      <c r="D76" t="s">
        <v>175</v>
      </c>
      <c r="E76">
        <v>25</v>
      </c>
      <c r="F76" t="s">
        <v>20</v>
      </c>
      <c r="G76" t="s">
        <v>303</v>
      </c>
      <c r="H76" t="s">
        <v>265</v>
      </c>
      <c r="I76" t="s">
        <v>266</v>
      </c>
    </row>
    <row r="77" spans="1:19">
      <c r="A77" s="1">
        <v>43785</v>
      </c>
      <c r="B77" s="2">
        <v>0.47222222222222227</v>
      </c>
      <c r="C77" t="s">
        <v>258</v>
      </c>
      <c r="D77" t="s">
        <v>353</v>
      </c>
      <c r="E77">
        <v>39.6</v>
      </c>
      <c r="F77" t="s">
        <v>23</v>
      </c>
      <c r="G77" t="s">
        <v>303</v>
      </c>
      <c r="H77" t="s">
        <v>283</v>
      </c>
      <c r="K77" s="36" t="s">
        <v>379</v>
      </c>
      <c r="L77" s="36"/>
      <c r="M77" s="36"/>
      <c r="N77" s="36"/>
      <c r="O77" s="36"/>
      <c r="P77" s="36"/>
      <c r="Q77" s="36"/>
      <c r="R77" s="36"/>
      <c r="S77" s="36"/>
    </row>
    <row r="78" spans="1:19">
      <c r="A78" s="1">
        <v>43785</v>
      </c>
      <c r="B78" s="2">
        <v>0.59513888888888888</v>
      </c>
      <c r="C78" t="s">
        <v>258</v>
      </c>
      <c r="D78" t="s">
        <v>269</v>
      </c>
      <c r="E78">
        <v>3.5</v>
      </c>
      <c r="F78" t="s">
        <v>233</v>
      </c>
      <c r="G78" t="s">
        <v>24</v>
      </c>
      <c r="H78" t="s">
        <v>323</v>
      </c>
      <c r="I78" t="s">
        <v>268</v>
      </c>
      <c r="K78" s="9" t="s">
        <v>1</v>
      </c>
      <c r="L78" s="9" t="s">
        <v>2</v>
      </c>
      <c r="M78" s="9" t="s">
        <v>5</v>
      </c>
      <c r="N78" s="9" t="s">
        <v>3</v>
      </c>
      <c r="O78" s="9" t="s">
        <v>130</v>
      </c>
      <c r="P78" s="9" t="s">
        <v>15</v>
      </c>
      <c r="Q78" s="9" t="s">
        <v>12</v>
      </c>
      <c r="R78" s="9" t="s">
        <v>11</v>
      </c>
      <c r="S78" s="9" t="s">
        <v>4</v>
      </c>
    </row>
    <row r="79" spans="1:19">
      <c r="A79" s="1">
        <v>43785</v>
      </c>
      <c r="B79" s="2">
        <v>0.59513888888888888</v>
      </c>
      <c r="C79" t="s">
        <v>258</v>
      </c>
      <c r="D79" t="s">
        <v>267</v>
      </c>
      <c r="E79">
        <v>2</v>
      </c>
      <c r="F79" t="s">
        <v>233</v>
      </c>
      <c r="G79" t="s">
        <v>24</v>
      </c>
      <c r="H79" t="s">
        <v>324</v>
      </c>
      <c r="I79" t="s">
        <v>268</v>
      </c>
      <c r="K79" s="1">
        <v>43815</v>
      </c>
      <c r="L79" s="2">
        <v>0.78541666666666676</v>
      </c>
      <c r="M79" t="s">
        <v>258</v>
      </c>
      <c r="N79" t="s">
        <v>380</v>
      </c>
      <c r="O79">
        <v>1.8</v>
      </c>
      <c r="P79" t="s">
        <v>381</v>
      </c>
      <c r="Q79" t="s">
        <v>303</v>
      </c>
      <c r="R79" t="s">
        <v>283</v>
      </c>
    </row>
    <row r="80" spans="1:19">
      <c r="A80" s="1">
        <v>43785</v>
      </c>
      <c r="B80" s="2">
        <v>0.77013888888888893</v>
      </c>
      <c r="C80" t="s">
        <v>258</v>
      </c>
      <c r="D80" t="s">
        <v>353</v>
      </c>
      <c r="E80">
        <v>36.5</v>
      </c>
      <c r="F80" t="s">
        <v>23</v>
      </c>
      <c r="G80" t="s">
        <v>303</v>
      </c>
      <c r="H80" t="s">
        <v>283</v>
      </c>
      <c r="K80" s="1">
        <v>43815</v>
      </c>
      <c r="L80" s="2">
        <v>0.78541666666666676</v>
      </c>
      <c r="M80" t="s">
        <v>258</v>
      </c>
      <c r="N80" t="s">
        <v>382</v>
      </c>
      <c r="O80">
        <v>22.5</v>
      </c>
      <c r="P80" t="s">
        <v>290</v>
      </c>
      <c r="Q80" t="s">
        <v>303</v>
      </c>
      <c r="R80" t="s">
        <v>283</v>
      </c>
      <c r="S80" t="s">
        <v>383</v>
      </c>
    </row>
    <row r="81" spans="1:19">
      <c r="A81" s="1">
        <v>43786</v>
      </c>
      <c r="B81" s="2">
        <v>0.7729166666666667</v>
      </c>
      <c r="C81" t="s">
        <v>26</v>
      </c>
      <c r="D81" t="s">
        <v>48</v>
      </c>
      <c r="E81">
        <v>50</v>
      </c>
      <c r="F81" t="s">
        <v>23</v>
      </c>
      <c r="G81" t="s">
        <v>303</v>
      </c>
      <c r="H81" t="s">
        <v>47</v>
      </c>
      <c r="K81" s="1">
        <v>43815</v>
      </c>
      <c r="L81" s="2">
        <v>0.78541666666666676</v>
      </c>
      <c r="M81" t="s">
        <v>258</v>
      </c>
      <c r="N81" t="s">
        <v>385</v>
      </c>
      <c r="O81">
        <v>1.2</v>
      </c>
      <c r="P81" t="s">
        <v>386</v>
      </c>
      <c r="Q81" t="s">
        <v>303</v>
      </c>
      <c r="R81" t="s">
        <v>283</v>
      </c>
    </row>
    <row r="82" spans="1:19">
      <c r="A82" s="1">
        <v>43787</v>
      </c>
      <c r="B82" s="2">
        <v>0.40347222222222223</v>
      </c>
      <c r="C82" t="s">
        <v>53</v>
      </c>
      <c r="D82" t="s">
        <v>270</v>
      </c>
      <c r="E82">
        <v>9.1199999999999992</v>
      </c>
      <c r="F82" t="s">
        <v>191</v>
      </c>
      <c r="G82" t="s">
        <v>24</v>
      </c>
      <c r="H82" t="s">
        <v>56</v>
      </c>
      <c r="I82" t="s">
        <v>245</v>
      </c>
      <c r="K82" s="1">
        <v>43815</v>
      </c>
      <c r="L82" s="2">
        <v>0.78541666666666676</v>
      </c>
      <c r="M82" t="s">
        <v>258</v>
      </c>
      <c r="N82" t="s">
        <v>387</v>
      </c>
      <c r="O82">
        <v>2</v>
      </c>
      <c r="P82" t="s">
        <v>388</v>
      </c>
      <c r="Q82" t="s">
        <v>303</v>
      </c>
      <c r="R82" t="s">
        <v>283</v>
      </c>
    </row>
    <row r="83" spans="1:19">
      <c r="A83" s="1">
        <v>43787</v>
      </c>
      <c r="B83" s="2">
        <v>0.52847222222222223</v>
      </c>
      <c r="C83" t="s">
        <v>19</v>
      </c>
      <c r="D83" t="s">
        <v>322</v>
      </c>
      <c r="E83">
        <v>13</v>
      </c>
      <c r="F83" t="s">
        <v>20</v>
      </c>
      <c r="G83" t="s">
        <v>303</v>
      </c>
      <c r="H83" t="s">
        <v>22</v>
      </c>
      <c r="K83" s="1">
        <v>43815</v>
      </c>
      <c r="L83" s="2">
        <v>0.78541666666666676</v>
      </c>
      <c r="M83" t="s">
        <v>258</v>
      </c>
      <c r="N83" t="s">
        <v>384</v>
      </c>
      <c r="O83">
        <v>2</v>
      </c>
      <c r="P83" t="s">
        <v>381</v>
      </c>
      <c r="Q83" t="s">
        <v>303</v>
      </c>
      <c r="R83" t="s">
        <v>283</v>
      </c>
    </row>
    <row r="84" spans="1:19">
      <c r="A84" s="1">
        <v>43787</v>
      </c>
      <c r="B84" s="2">
        <v>0.70833333333333337</v>
      </c>
      <c r="C84" t="s">
        <v>260</v>
      </c>
      <c r="D84" t="s">
        <v>271</v>
      </c>
      <c r="E84">
        <v>18.399999999999999</v>
      </c>
      <c r="F84" t="s">
        <v>23</v>
      </c>
      <c r="G84" t="s">
        <v>24</v>
      </c>
      <c r="H84" t="s">
        <v>272</v>
      </c>
      <c r="I84" t="s">
        <v>273</v>
      </c>
      <c r="K84" s="1" t="s">
        <v>128</v>
      </c>
      <c r="L84" s="2"/>
      <c r="O84" s="13">
        <f>SUM(O79:O83)</f>
        <v>29.5</v>
      </c>
    </row>
    <row r="85" spans="1:19">
      <c r="A85" s="1">
        <v>43788</v>
      </c>
      <c r="B85" s="2">
        <v>0.35138888888888892</v>
      </c>
      <c r="C85" t="s">
        <v>0</v>
      </c>
      <c r="D85" t="s">
        <v>321</v>
      </c>
      <c r="E85">
        <v>3</v>
      </c>
      <c r="F85" t="s">
        <v>23</v>
      </c>
      <c r="G85" t="s">
        <v>24</v>
      </c>
      <c r="H85" t="s">
        <v>25</v>
      </c>
      <c r="I85" t="s">
        <v>176</v>
      </c>
    </row>
    <row r="86" spans="1:19">
      <c r="A86" s="1">
        <v>43788</v>
      </c>
      <c r="B86" s="2">
        <v>0.53055555555555556</v>
      </c>
      <c r="C86" t="s">
        <v>19</v>
      </c>
      <c r="D86" t="s">
        <v>318</v>
      </c>
      <c r="E86">
        <v>29</v>
      </c>
      <c r="F86" t="s">
        <v>20</v>
      </c>
      <c r="G86" t="s">
        <v>303</v>
      </c>
      <c r="H86" t="s">
        <v>22</v>
      </c>
      <c r="K86" s="36" t="s">
        <v>379</v>
      </c>
      <c r="L86" s="36"/>
      <c r="M86" s="36"/>
      <c r="N86" s="36"/>
      <c r="O86" s="36"/>
      <c r="P86" s="36"/>
      <c r="Q86" s="36"/>
      <c r="R86" s="36"/>
      <c r="S86" s="36"/>
    </row>
    <row r="87" spans="1:19">
      <c r="A87" s="1">
        <v>43788</v>
      </c>
      <c r="B87" s="2">
        <v>0.90833333333333333</v>
      </c>
      <c r="C87" t="s">
        <v>0</v>
      </c>
      <c r="D87" t="s">
        <v>317</v>
      </c>
      <c r="E87">
        <v>3</v>
      </c>
      <c r="F87" t="s">
        <v>23</v>
      </c>
      <c r="G87" t="s">
        <v>24</v>
      </c>
      <c r="H87" t="s">
        <v>25</v>
      </c>
      <c r="I87" t="s">
        <v>176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43789</v>
      </c>
      <c r="B88" s="2">
        <v>0.5395833333333333</v>
      </c>
      <c r="C88" t="s">
        <v>19</v>
      </c>
      <c r="D88" t="s">
        <v>255</v>
      </c>
      <c r="E88">
        <v>18</v>
      </c>
      <c r="F88" t="s">
        <v>20</v>
      </c>
      <c r="G88" t="s">
        <v>303</v>
      </c>
      <c r="H88" t="s">
        <v>316</v>
      </c>
      <c r="K88" s="1">
        <v>43815</v>
      </c>
      <c r="L88" s="2">
        <v>0.35833333333333334</v>
      </c>
      <c r="M88" t="s">
        <v>78</v>
      </c>
      <c r="N88" t="s">
        <v>395</v>
      </c>
      <c r="O88">
        <v>9.9</v>
      </c>
      <c r="P88" t="s">
        <v>290</v>
      </c>
      <c r="Q88" t="s">
        <v>303</v>
      </c>
      <c r="R88" t="s">
        <v>391</v>
      </c>
      <c r="S88" t="s">
        <v>396</v>
      </c>
    </row>
    <row r="89" spans="1:19">
      <c r="A89" s="1">
        <v>43789</v>
      </c>
      <c r="B89" s="2">
        <v>0.63055555555555554</v>
      </c>
      <c r="C89" t="s">
        <v>53</v>
      </c>
      <c r="D89" t="s">
        <v>270</v>
      </c>
      <c r="E89">
        <v>24</v>
      </c>
      <c r="F89" t="s">
        <v>191</v>
      </c>
      <c r="G89" t="s">
        <v>24</v>
      </c>
      <c r="H89" t="s">
        <v>56</v>
      </c>
      <c r="I89" t="s">
        <v>315</v>
      </c>
      <c r="K89" s="1"/>
      <c r="L89" s="2"/>
      <c r="O89">
        <v>22.5</v>
      </c>
      <c r="P89" t="s">
        <v>290</v>
      </c>
      <c r="Q89" t="s">
        <v>303</v>
      </c>
      <c r="R89" t="s">
        <v>283</v>
      </c>
      <c r="S89" t="s">
        <v>383</v>
      </c>
    </row>
    <row r="90" spans="1:19">
      <c r="A90" s="1">
        <v>43789</v>
      </c>
      <c r="B90" s="2">
        <v>0.7909722222222223</v>
      </c>
      <c r="C90" t="s">
        <v>260</v>
      </c>
      <c r="D90" t="s">
        <v>252</v>
      </c>
      <c r="E90">
        <v>16.690000000000001</v>
      </c>
      <c r="F90" t="s">
        <v>23</v>
      </c>
      <c r="G90" t="s">
        <v>24</v>
      </c>
      <c r="H90" t="s">
        <v>272</v>
      </c>
      <c r="I90" t="s">
        <v>312</v>
      </c>
      <c r="K90" s="1"/>
      <c r="L90" s="2"/>
      <c r="O90">
        <v>1.2</v>
      </c>
      <c r="P90" t="s">
        <v>386</v>
      </c>
      <c r="Q90" t="s">
        <v>303</v>
      </c>
      <c r="R90" t="s">
        <v>283</v>
      </c>
    </row>
    <row r="91" spans="1:19">
      <c r="A91" s="1">
        <v>43790</v>
      </c>
      <c r="B91" s="2">
        <v>0.41250000000000003</v>
      </c>
      <c r="C91" t="s">
        <v>53</v>
      </c>
      <c r="D91" t="s">
        <v>314</v>
      </c>
      <c r="E91">
        <v>10.5</v>
      </c>
      <c r="F91" t="s">
        <v>191</v>
      </c>
      <c r="G91" t="s">
        <v>24</v>
      </c>
      <c r="H91" t="s">
        <v>56</v>
      </c>
      <c r="I91" t="s">
        <v>311</v>
      </c>
      <c r="K91" s="1"/>
      <c r="L91" s="2"/>
      <c r="O91">
        <v>2</v>
      </c>
      <c r="P91" t="s">
        <v>388</v>
      </c>
      <c r="Q91" t="s">
        <v>303</v>
      </c>
      <c r="R91" t="s">
        <v>283</v>
      </c>
    </row>
    <row r="92" spans="1:19">
      <c r="A92" s="1">
        <v>43790</v>
      </c>
      <c r="B92" s="2">
        <v>0.52916666666666667</v>
      </c>
      <c r="C92" t="s">
        <v>19</v>
      </c>
      <c r="D92" t="s">
        <v>212</v>
      </c>
      <c r="E92">
        <v>20</v>
      </c>
      <c r="F92" t="s">
        <v>20</v>
      </c>
      <c r="G92" t="s">
        <v>24</v>
      </c>
      <c r="H92" t="s">
        <v>140</v>
      </c>
      <c r="I92" t="s">
        <v>141</v>
      </c>
      <c r="K92" s="1"/>
      <c r="L92" s="2"/>
      <c r="O92">
        <v>2</v>
      </c>
      <c r="P92" t="s">
        <v>381</v>
      </c>
      <c r="Q92" t="s">
        <v>303</v>
      </c>
      <c r="R92" t="s">
        <v>283</v>
      </c>
    </row>
    <row r="93" spans="1:19">
      <c r="A93" s="1">
        <v>43790</v>
      </c>
      <c r="B93" s="2">
        <v>0.75</v>
      </c>
      <c r="C93" t="s">
        <v>260</v>
      </c>
      <c r="D93" t="s">
        <v>252</v>
      </c>
      <c r="E93">
        <v>18</v>
      </c>
      <c r="F93" t="s">
        <v>23</v>
      </c>
      <c r="G93" t="s">
        <v>24</v>
      </c>
      <c r="H93" t="s">
        <v>251</v>
      </c>
      <c r="I93" t="s">
        <v>313</v>
      </c>
      <c r="K93" s="1" t="s">
        <v>128</v>
      </c>
      <c r="L93" s="2"/>
      <c r="O93" s="13">
        <f>SUM(O88:O92)</f>
        <v>37.6</v>
      </c>
    </row>
    <row r="94" spans="1:19">
      <c r="A94" s="1">
        <v>43791</v>
      </c>
      <c r="B94" s="2">
        <v>0.52916666666666667</v>
      </c>
      <c r="C94" t="s">
        <v>19</v>
      </c>
      <c r="D94" t="s">
        <v>310</v>
      </c>
      <c r="E94">
        <v>25</v>
      </c>
      <c r="F94" t="s">
        <v>20</v>
      </c>
      <c r="G94" t="s">
        <v>14</v>
      </c>
      <c r="H94" t="s">
        <v>22</v>
      </c>
    </row>
    <row r="95" spans="1:19">
      <c r="A95" s="1">
        <v>43791</v>
      </c>
      <c r="B95" s="2">
        <v>0.82430555555555562</v>
      </c>
      <c r="C95" t="s">
        <v>295</v>
      </c>
      <c r="D95" t="s">
        <v>306</v>
      </c>
      <c r="E95">
        <v>3200</v>
      </c>
      <c r="F95" t="s">
        <v>195</v>
      </c>
      <c r="G95" t="s">
        <v>303</v>
      </c>
      <c r="H95" t="s">
        <v>298</v>
      </c>
      <c r="I95" t="s">
        <v>309</v>
      </c>
    </row>
    <row r="96" spans="1:19">
      <c r="A96" s="1">
        <v>43791</v>
      </c>
      <c r="B96" s="2">
        <v>0.89930555555555547</v>
      </c>
      <c r="C96" t="s">
        <v>26</v>
      </c>
      <c r="D96" t="s">
        <v>305</v>
      </c>
      <c r="E96">
        <v>15.99</v>
      </c>
      <c r="F96" t="s">
        <v>23</v>
      </c>
      <c r="G96" t="s">
        <v>14</v>
      </c>
      <c r="H96" t="s">
        <v>27</v>
      </c>
    </row>
    <row r="97" spans="1:9">
      <c r="A97" s="1">
        <v>43792</v>
      </c>
      <c r="B97" s="2">
        <v>0.51041666666666663</v>
      </c>
      <c r="C97" t="s">
        <v>301</v>
      </c>
      <c r="D97" t="s">
        <v>302</v>
      </c>
      <c r="E97">
        <v>13.8</v>
      </c>
      <c r="F97" t="s">
        <v>20</v>
      </c>
      <c r="G97" t="s">
        <v>303</v>
      </c>
      <c r="H97" t="s">
        <v>251</v>
      </c>
    </row>
    <row r="98" spans="1:9">
      <c r="A98" s="1">
        <v>43792</v>
      </c>
      <c r="B98" s="2">
        <v>0.70000000000000007</v>
      </c>
      <c r="C98" t="s">
        <v>295</v>
      </c>
      <c r="D98" t="s">
        <v>296</v>
      </c>
      <c r="E98">
        <v>9600</v>
      </c>
      <c r="F98" t="s">
        <v>297</v>
      </c>
      <c r="G98" t="s">
        <v>299</v>
      </c>
      <c r="H98" t="s">
        <v>298</v>
      </c>
      <c r="I98" t="s">
        <v>300</v>
      </c>
    </row>
    <row r="99" spans="1:9">
      <c r="A99" s="1">
        <v>43792</v>
      </c>
      <c r="B99" s="2">
        <v>0.87361111111111101</v>
      </c>
      <c r="C99" t="s">
        <v>295</v>
      </c>
      <c r="D99" t="s">
        <v>307</v>
      </c>
      <c r="E99">
        <v>9120</v>
      </c>
      <c r="F99" t="s">
        <v>308</v>
      </c>
      <c r="G99" t="s">
        <v>303</v>
      </c>
      <c r="H99" t="s">
        <v>298</v>
      </c>
    </row>
    <row r="100" spans="1:9">
      <c r="A100" s="1">
        <v>43793</v>
      </c>
      <c r="B100" s="2">
        <v>0.59930555555555554</v>
      </c>
      <c r="C100" t="s">
        <v>288</v>
      </c>
      <c r="D100" t="s">
        <v>289</v>
      </c>
      <c r="E100">
        <v>3</v>
      </c>
      <c r="F100" t="s">
        <v>290</v>
      </c>
      <c r="G100" t="s">
        <v>14</v>
      </c>
      <c r="H100" t="s">
        <v>291</v>
      </c>
    </row>
    <row r="101" spans="1:9">
      <c r="A101" s="1">
        <v>43793</v>
      </c>
      <c r="B101" s="2">
        <v>0.60138888888888886</v>
      </c>
      <c r="C101" t="s">
        <v>292</v>
      </c>
      <c r="D101" t="s">
        <v>293</v>
      </c>
      <c r="E101">
        <v>10</v>
      </c>
      <c r="F101" t="s">
        <v>294</v>
      </c>
      <c r="G101" t="s">
        <v>14</v>
      </c>
      <c r="H101" t="s">
        <v>291</v>
      </c>
    </row>
    <row r="102" spans="1:9">
      <c r="A102" s="1">
        <v>43793</v>
      </c>
      <c r="B102" s="2">
        <v>0.61458333333333337</v>
      </c>
      <c r="C102" t="s">
        <v>258</v>
      </c>
      <c r="D102" t="s">
        <v>286</v>
      </c>
      <c r="E102">
        <v>2.9</v>
      </c>
      <c r="F102" t="s">
        <v>287</v>
      </c>
      <c r="G102" t="s">
        <v>14</v>
      </c>
      <c r="H102" t="s">
        <v>283</v>
      </c>
    </row>
    <row r="103" spans="1:9">
      <c r="A103" s="1">
        <v>43793</v>
      </c>
      <c r="B103" s="2">
        <v>0.85138888888888886</v>
      </c>
      <c r="C103" t="s">
        <v>258</v>
      </c>
      <c r="D103" t="s">
        <v>284</v>
      </c>
      <c r="E103">
        <v>15.8</v>
      </c>
      <c r="F103" t="s">
        <v>285</v>
      </c>
      <c r="G103" t="s">
        <v>14</v>
      </c>
      <c r="H103" t="s">
        <v>283</v>
      </c>
    </row>
    <row r="104" spans="1:9">
      <c r="A104" s="1">
        <v>43793</v>
      </c>
      <c r="B104" s="2">
        <v>0.85277777777777775</v>
      </c>
      <c r="C104" t="s">
        <v>258</v>
      </c>
      <c r="D104" t="s">
        <v>279</v>
      </c>
      <c r="E104">
        <v>3</v>
      </c>
      <c r="F104" t="s">
        <v>65</v>
      </c>
      <c r="G104" t="s">
        <v>14</v>
      </c>
      <c r="H104" t="s">
        <v>280</v>
      </c>
    </row>
    <row r="105" spans="1:9">
      <c r="A105" s="1">
        <v>43793</v>
      </c>
      <c r="B105" s="2">
        <v>0.85416666666666663</v>
      </c>
      <c r="C105" t="s">
        <v>258</v>
      </c>
      <c r="D105" t="s">
        <v>281</v>
      </c>
      <c r="E105">
        <v>59.8</v>
      </c>
      <c r="F105" t="s">
        <v>282</v>
      </c>
      <c r="G105" t="s">
        <v>14</v>
      </c>
      <c r="H105" t="s">
        <v>283</v>
      </c>
    </row>
    <row r="106" spans="1:9">
      <c r="A106" s="1">
        <v>43793</v>
      </c>
      <c r="B106" s="2">
        <v>0.9243055555555556</v>
      </c>
      <c r="C106" t="s">
        <v>274</v>
      </c>
      <c r="D106" t="s">
        <v>277</v>
      </c>
      <c r="E106">
        <v>15</v>
      </c>
      <c r="F106" t="s">
        <v>23</v>
      </c>
      <c r="G106" t="s">
        <v>14</v>
      </c>
      <c r="H106" t="s">
        <v>278</v>
      </c>
    </row>
    <row r="107" spans="1:9">
      <c r="A107" s="1">
        <v>43794</v>
      </c>
      <c r="B107" s="2">
        <v>0.52916666666666667</v>
      </c>
      <c r="C107" t="s">
        <v>19</v>
      </c>
      <c r="D107" t="s">
        <v>319</v>
      </c>
      <c r="E107">
        <v>16</v>
      </c>
      <c r="F107" t="s">
        <v>20</v>
      </c>
      <c r="G107" t="s">
        <v>303</v>
      </c>
      <c r="H107" t="s">
        <v>22</v>
      </c>
      <c r="I107" t="s">
        <v>320</v>
      </c>
    </row>
    <row r="108" spans="1:9">
      <c r="A108" s="1">
        <v>43794</v>
      </c>
      <c r="B108" s="2">
        <v>0.65972222222222221</v>
      </c>
      <c r="C108" t="s">
        <v>274</v>
      </c>
      <c r="D108" t="s">
        <v>329</v>
      </c>
      <c r="E108">
        <v>9.8000000000000007</v>
      </c>
      <c r="F108" t="s">
        <v>330</v>
      </c>
      <c r="G108" t="s">
        <v>303</v>
      </c>
      <c r="H108" t="s">
        <v>278</v>
      </c>
    </row>
    <row r="109" spans="1:9">
      <c r="A109" s="1">
        <v>43794</v>
      </c>
      <c r="B109" s="2">
        <v>0.7104166666666667</v>
      </c>
      <c r="C109" t="s">
        <v>53</v>
      </c>
      <c r="D109" t="s">
        <v>341</v>
      </c>
      <c r="E109">
        <v>10.26</v>
      </c>
      <c r="F109" t="s">
        <v>191</v>
      </c>
      <c r="G109" t="s">
        <v>24</v>
      </c>
      <c r="H109" t="s">
        <v>56</v>
      </c>
      <c r="I109" t="s">
        <v>331</v>
      </c>
    </row>
    <row r="110" spans="1:9">
      <c r="A110" s="1">
        <v>43794</v>
      </c>
      <c r="B110" s="2">
        <v>0.8354166666666667</v>
      </c>
      <c r="C110" t="s">
        <v>260</v>
      </c>
      <c r="D110" t="s">
        <v>252</v>
      </c>
      <c r="E110">
        <v>18.670000000000002</v>
      </c>
      <c r="F110" t="s">
        <v>23</v>
      </c>
      <c r="G110" t="s">
        <v>24</v>
      </c>
      <c r="H110" t="s">
        <v>272</v>
      </c>
      <c r="I110" t="s">
        <v>340</v>
      </c>
    </row>
    <row r="111" spans="1:9">
      <c r="A111" s="1">
        <v>43794</v>
      </c>
      <c r="B111" s="2">
        <v>0.96388888888888891</v>
      </c>
      <c r="C111" t="s">
        <v>274</v>
      </c>
      <c r="D111" t="s">
        <v>275</v>
      </c>
      <c r="E111">
        <v>219.6</v>
      </c>
      <c r="F111" t="s">
        <v>201</v>
      </c>
      <c r="G111" t="s">
        <v>14</v>
      </c>
      <c r="H111" t="s">
        <v>276</v>
      </c>
    </row>
    <row r="112" spans="1:9">
      <c r="A112" s="1">
        <v>43795</v>
      </c>
      <c r="B112" s="2">
        <v>0.5395833333333333</v>
      </c>
      <c r="C112" t="s">
        <v>19</v>
      </c>
      <c r="D112" t="s">
        <v>139</v>
      </c>
      <c r="E112">
        <v>25</v>
      </c>
      <c r="F112" t="s">
        <v>23</v>
      </c>
      <c r="G112" t="s">
        <v>24</v>
      </c>
      <c r="H112" t="s">
        <v>140</v>
      </c>
      <c r="I112" t="s">
        <v>334</v>
      </c>
    </row>
    <row r="113" spans="1:9">
      <c r="A113" s="1">
        <v>43795</v>
      </c>
      <c r="B113" s="2">
        <v>0.85486111111111107</v>
      </c>
      <c r="C113" t="s">
        <v>26</v>
      </c>
      <c r="D113" t="s">
        <v>48</v>
      </c>
      <c r="E113">
        <v>50</v>
      </c>
      <c r="F113" t="s">
        <v>23</v>
      </c>
      <c r="G113" t="s">
        <v>303</v>
      </c>
      <c r="H113" t="s">
        <v>47</v>
      </c>
    </row>
    <row r="114" spans="1:9">
      <c r="A114" s="1">
        <v>43795</v>
      </c>
      <c r="B114" s="2">
        <v>0.89513888888888893</v>
      </c>
      <c r="C114" t="s">
        <v>260</v>
      </c>
      <c r="D114" t="s">
        <v>252</v>
      </c>
      <c r="E114">
        <v>16</v>
      </c>
      <c r="F114" t="s">
        <v>23</v>
      </c>
      <c r="G114" t="s">
        <v>24</v>
      </c>
      <c r="H114" t="s">
        <v>272</v>
      </c>
      <c r="I114" t="s">
        <v>312</v>
      </c>
    </row>
    <row r="115" spans="1:9">
      <c r="A115" s="1">
        <v>43796</v>
      </c>
      <c r="B115" s="2">
        <v>0.52847222222222223</v>
      </c>
      <c r="C115" t="s">
        <v>19</v>
      </c>
      <c r="D115" t="s">
        <v>339</v>
      </c>
      <c r="E115">
        <v>16</v>
      </c>
      <c r="F115" t="s">
        <v>23</v>
      </c>
      <c r="G115" t="s">
        <v>303</v>
      </c>
      <c r="H115" t="s">
        <v>22</v>
      </c>
    </row>
    <row r="116" spans="1:9">
      <c r="A116" s="1">
        <v>43796</v>
      </c>
      <c r="B116" s="2">
        <v>0.7104166666666667</v>
      </c>
      <c r="C116" t="s">
        <v>336</v>
      </c>
      <c r="D116" t="s">
        <v>337</v>
      </c>
      <c r="E116">
        <v>15</v>
      </c>
      <c r="F116" t="s">
        <v>23</v>
      </c>
      <c r="G116" t="s">
        <v>303</v>
      </c>
      <c r="H116" t="s">
        <v>60</v>
      </c>
      <c r="I116" t="s">
        <v>338</v>
      </c>
    </row>
    <row r="117" spans="1:9">
      <c r="A117" s="1">
        <v>43796</v>
      </c>
      <c r="B117" s="2">
        <v>0.73541666666666661</v>
      </c>
      <c r="C117" t="s">
        <v>260</v>
      </c>
      <c r="D117" t="s">
        <v>252</v>
      </c>
      <c r="E117">
        <v>13.8</v>
      </c>
      <c r="F117" t="s">
        <v>23</v>
      </c>
      <c r="G117" t="s">
        <v>303</v>
      </c>
      <c r="H117" t="s">
        <v>251</v>
      </c>
      <c r="I117" t="s">
        <v>313</v>
      </c>
    </row>
    <row r="118" spans="1:9">
      <c r="A118" s="1">
        <v>43796</v>
      </c>
      <c r="B118" s="2">
        <v>0.75</v>
      </c>
      <c r="C118" t="s">
        <v>260</v>
      </c>
      <c r="D118" t="s">
        <v>252</v>
      </c>
      <c r="E118">
        <v>13.8</v>
      </c>
      <c r="F118" t="s">
        <v>23</v>
      </c>
      <c r="G118" t="s">
        <v>14</v>
      </c>
      <c r="H118" t="s">
        <v>251</v>
      </c>
      <c r="I118" t="s">
        <v>313</v>
      </c>
    </row>
    <row r="119" spans="1:9">
      <c r="A119" s="1">
        <v>43797</v>
      </c>
      <c r="B119" s="2">
        <v>0.52777777777777779</v>
      </c>
      <c r="C119" t="s">
        <v>19</v>
      </c>
      <c r="D119" t="s">
        <v>335</v>
      </c>
      <c r="E119">
        <v>16</v>
      </c>
      <c r="F119" t="s">
        <v>20</v>
      </c>
      <c r="G119" t="s">
        <v>303</v>
      </c>
      <c r="H119" t="s">
        <v>22</v>
      </c>
    </row>
    <row r="120" spans="1:9">
      <c r="A120" s="1">
        <v>43797</v>
      </c>
      <c r="B120" s="2">
        <v>0.83333333333333337</v>
      </c>
      <c r="C120" t="s">
        <v>260</v>
      </c>
      <c r="D120" t="s">
        <v>252</v>
      </c>
      <c r="E120">
        <v>20</v>
      </c>
      <c r="F120" t="s">
        <v>23</v>
      </c>
      <c r="G120" t="s">
        <v>24</v>
      </c>
      <c r="H120" t="s">
        <v>272</v>
      </c>
      <c r="I120" t="s">
        <v>340</v>
      </c>
    </row>
    <row r="121" spans="1:9">
      <c r="A121" s="1">
        <v>43798</v>
      </c>
      <c r="B121" s="2">
        <v>0.41666666666666669</v>
      </c>
      <c r="C121" t="s">
        <v>53</v>
      </c>
      <c r="D121" t="s">
        <v>270</v>
      </c>
      <c r="E121">
        <v>9.1199999999999992</v>
      </c>
      <c r="F121" t="s">
        <v>20</v>
      </c>
      <c r="G121" t="s">
        <v>24</v>
      </c>
      <c r="H121" t="s">
        <v>56</v>
      </c>
      <c r="I121" t="s">
        <v>245</v>
      </c>
    </row>
    <row r="122" spans="1:9">
      <c r="A122" s="1">
        <v>43798</v>
      </c>
      <c r="B122" s="2">
        <v>0.54097222222222219</v>
      </c>
      <c r="C122" t="s">
        <v>19</v>
      </c>
      <c r="D122" t="s">
        <v>333</v>
      </c>
      <c r="E122">
        <v>21</v>
      </c>
      <c r="F122" t="s">
        <v>20</v>
      </c>
      <c r="G122" t="s">
        <v>24</v>
      </c>
      <c r="H122" t="s">
        <v>140</v>
      </c>
      <c r="I122" t="s">
        <v>334</v>
      </c>
    </row>
    <row r="123" spans="1:9">
      <c r="A123" s="1">
        <v>43800</v>
      </c>
      <c r="B123" s="2">
        <v>0.44236111111111115</v>
      </c>
      <c r="C123" t="s">
        <v>19</v>
      </c>
      <c r="D123" t="s">
        <v>332</v>
      </c>
      <c r="E123">
        <v>25.4</v>
      </c>
      <c r="F123" t="s">
        <v>20</v>
      </c>
      <c r="G123" t="s">
        <v>303</v>
      </c>
      <c r="H123" t="s">
        <v>251</v>
      </c>
    </row>
    <row r="124" spans="1:9">
      <c r="A124" s="1">
        <v>43801</v>
      </c>
      <c r="B124" s="2">
        <v>0.45902777777777781</v>
      </c>
      <c r="C124" t="s">
        <v>53</v>
      </c>
      <c r="D124" t="s">
        <v>270</v>
      </c>
      <c r="E124">
        <v>9.1199999999999992</v>
      </c>
      <c r="F124" t="s">
        <v>191</v>
      </c>
      <c r="G124" t="s">
        <v>24</v>
      </c>
      <c r="H124" t="s">
        <v>56</v>
      </c>
      <c r="I124" t="s">
        <v>245</v>
      </c>
    </row>
    <row r="125" spans="1:9">
      <c r="A125" s="1">
        <v>43801</v>
      </c>
      <c r="B125" s="2">
        <v>0.53472222222222221</v>
      </c>
      <c r="C125" t="s">
        <v>19</v>
      </c>
      <c r="D125" t="s">
        <v>322</v>
      </c>
      <c r="E125">
        <v>13</v>
      </c>
      <c r="F125" t="s">
        <v>20</v>
      </c>
      <c r="G125" t="s">
        <v>303</v>
      </c>
      <c r="H125" t="s">
        <v>22</v>
      </c>
    </row>
    <row r="126" spans="1:9">
      <c r="A126" s="1">
        <v>43801</v>
      </c>
      <c r="B126" s="2">
        <v>0.78125</v>
      </c>
      <c r="C126" t="s">
        <v>258</v>
      </c>
      <c r="D126" t="s">
        <v>368</v>
      </c>
      <c r="E126">
        <v>19.7</v>
      </c>
      <c r="F126" t="s">
        <v>23</v>
      </c>
      <c r="G126" t="s">
        <v>303</v>
      </c>
      <c r="H126" t="s">
        <v>283</v>
      </c>
    </row>
    <row r="127" spans="1:9">
      <c r="A127" s="1">
        <v>43805</v>
      </c>
      <c r="B127" s="2">
        <v>0.89583333333333337</v>
      </c>
      <c r="C127" t="s">
        <v>258</v>
      </c>
      <c r="D127" t="s">
        <v>347</v>
      </c>
      <c r="E127">
        <v>51.1</v>
      </c>
      <c r="F127" t="s">
        <v>23</v>
      </c>
      <c r="G127" t="s">
        <v>303</v>
      </c>
      <c r="H127" t="s">
        <v>283</v>
      </c>
    </row>
    <row r="128" spans="1:9">
      <c r="A128" s="1">
        <v>43817</v>
      </c>
      <c r="B128" s="2">
        <v>0.38055555555555554</v>
      </c>
      <c r="C128" t="s">
        <v>274</v>
      </c>
      <c r="D128" t="s">
        <v>373</v>
      </c>
      <c r="E128">
        <v>69.8</v>
      </c>
      <c r="F128" t="s">
        <v>374</v>
      </c>
      <c r="G128" t="s">
        <v>303</v>
      </c>
      <c r="H128" t="s">
        <v>276</v>
      </c>
    </row>
    <row r="129" spans="1:9">
      <c r="A129" s="1">
        <v>43817</v>
      </c>
      <c r="B129" s="2">
        <v>0.36180555555555555</v>
      </c>
      <c r="C129" t="s">
        <v>0</v>
      </c>
      <c r="D129" t="s">
        <v>321</v>
      </c>
      <c r="E129">
        <v>3</v>
      </c>
      <c r="F129" t="s">
        <v>23</v>
      </c>
      <c r="G129" t="s">
        <v>24</v>
      </c>
      <c r="H129" t="s">
        <v>25</v>
      </c>
      <c r="I129" t="s">
        <v>176</v>
      </c>
    </row>
    <row r="130" spans="1:9">
      <c r="A130" s="1">
        <v>43816</v>
      </c>
      <c r="B130" s="2">
        <v>0.77083333333333337</v>
      </c>
      <c r="C130" t="s">
        <v>0</v>
      </c>
      <c r="D130" t="s">
        <v>317</v>
      </c>
      <c r="E130">
        <v>3</v>
      </c>
      <c r="F130" t="s">
        <v>23</v>
      </c>
      <c r="G130" t="s">
        <v>24</v>
      </c>
      <c r="H130" t="s">
        <v>25</v>
      </c>
      <c r="I130" t="s">
        <v>176</v>
      </c>
    </row>
    <row r="131" spans="1:9">
      <c r="A131" s="1">
        <v>43816</v>
      </c>
      <c r="B131" s="2">
        <v>0.35625000000000001</v>
      </c>
      <c r="C131" t="s">
        <v>0</v>
      </c>
      <c r="D131" t="s">
        <v>321</v>
      </c>
      <c r="E131">
        <v>3</v>
      </c>
      <c r="F131" t="s">
        <v>23</v>
      </c>
      <c r="G131" t="s">
        <v>24</v>
      </c>
      <c r="H131" t="s">
        <v>25</v>
      </c>
      <c r="I131" t="s">
        <v>176</v>
      </c>
    </row>
    <row r="132" spans="1:9">
      <c r="A132" s="1">
        <v>43816</v>
      </c>
      <c r="B132" s="2">
        <v>0.62847222222222221</v>
      </c>
      <c r="C132" t="s">
        <v>53</v>
      </c>
      <c r="D132" t="s">
        <v>270</v>
      </c>
      <c r="E132">
        <v>6.72</v>
      </c>
      <c r="F132" t="s">
        <v>23</v>
      </c>
      <c r="G132" t="s">
        <v>24</v>
      </c>
      <c r="H132" t="s">
        <v>56</v>
      </c>
      <c r="I132" t="s">
        <v>375</v>
      </c>
    </row>
    <row r="133" spans="1:9">
      <c r="A133" s="1">
        <v>43816</v>
      </c>
      <c r="B133" s="2">
        <v>0.36527777777777781</v>
      </c>
      <c r="C133" t="s">
        <v>274</v>
      </c>
      <c r="D133" t="s">
        <v>376</v>
      </c>
      <c r="E133">
        <v>200.9</v>
      </c>
      <c r="F133" t="s">
        <v>377</v>
      </c>
      <c r="G133" t="s">
        <v>303</v>
      </c>
      <c r="H133" t="s">
        <v>276</v>
      </c>
    </row>
    <row r="134" spans="1: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</row>
    <row r="135" spans="1:9">
      <c r="A135" s="1">
        <v>43815</v>
      </c>
      <c r="B135" s="2">
        <v>0.52777777777777779</v>
      </c>
      <c r="C135" t="s">
        <v>19</v>
      </c>
      <c r="E135">
        <v>27</v>
      </c>
      <c r="F135" t="s">
        <v>20</v>
      </c>
      <c r="G135" t="s">
        <v>303</v>
      </c>
      <c r="H135" t="s">
        <v>22</v>
      </c>
    </row>
    <row r="136" spans="1:9">
      <c r="A136" s="1">
        <v>43815</v>
      </c>
      <c r="B136" s="2">
        <v>0.95208333333333339</v>
      </c>
      <c r="C136" t="s">
        <v>53</v>
      </c>
      <c r="D136" t="s">
        <v>270</v>
      </c>
      <c r="E136">
        <v>9.1199999999999992</v>
      </c>
      <c r="F136" t="s">
        <v>191</v>
      </c>
      <c r="G136" t="s">
        <v>24</v>
      </c>
      <c r="H136" t="s">
        <v>56</v>
      </c>
      <c r="I136" t="s">
        <v>331</v>
      </c>
    </row>
    <row r="137" spans="1:9">
      <c r="A137" s="1">
        <v>43815</v>
      </c>
      <c r="B137" s="2">
        <v>0.38750000000000001</v>
      </c>
      <c r="C137" t="s">
        <v>274</v>
      </c>
      <c r="D137" t="s">
        <v>389</v>
      </c>
      <c r="E137">
        <v>68.900000000000006</v>
      </c>
      <c r="F137" t="s">
        <v>390</v>
      </c>
      <c r="G137" t="s">
        <v>303</v>
      </c>
      <c r="H137" t="s">
        <v>276</v>
      </c>
    </row>
    <row r="138" spans="1:9">
      <c r="A138" s="1">
        <v>43815</v>
      </c>
      <c r="B138" s="2">
        <v>0.35833333333333334</v>
      </c>
      <c r="C138" t="s">
        <v>274</v>
      </c>
      <c r="D138" t="s">
        <v>391</v>
      </c>
      <c r="E138">
        <v>5</v>
      </c>
      <c r="F138" t="s">
        <v>23</v>
      </c>
      <c r="G138" t="s">
        <v>394</v>
      </c>
      <c r="H138" t="s">
        <v>392</v>
      </c>
      <c r="I138" t="s">
        <v>393</v>
      </c>
    </row>
    <row r="139" spans="1:9">
      <c r="A139" s="1">
        <v>43820</v>
      </c>
      <c r="B139" s="2">
        <v>0.56805555555555554</v>
      </c>
      <c r="C139" t="s">
        <v>6</v>
      </c>
      <c r="D139" t="s">
        <v>399</v>
      </c>
      <c r="E139">
        <v>188.29</v>
      </c>
      <c r="F139" t="s">
        <v>23</v>
      </c>
      <c r="G139" t="s">
        <v>303</v>
      </c>
      <c r="H139" t="s">
        <v>397</v>
      </c>
      <c r="I139" t="s">
        <v>412</v>
      </c>
    </row>
    <row r="140" spans="1:9">
      <c r="A140" s="1">
        <v>43820</v>
      </c>
      <c r="B140" s="2">
        <v>0.52847222222222223</v>
      </c>
      <c r="C140" t="s">
        <v>19</v>
      </c>
      <c r="D140" t="s">
        <v>398</v>
      </c>
      <c r="E140">
        <v>25</v>
      </c>
      <c r="F140" t="s">
        <v>20</v>
      </c>
      <c r="G140" t="s">
        <v>303</v>
      </c>
      <c r="H140" t="s">
        <v>22</v>
      </c>
    </row>
    <row r="141" spans="1:9">
      <c r="A141" s="1">
        <v>43820</v>
      </c>
      <c r="B141" s="2">
        <v>0.52152777777777781</v>
      </c>
      <c r="C141" t="s">
        <v>6</v>
      </c>
      <c r="D141" t="s">
        <v>400</v>
      </c>
      <c r="E141">
        <v>247.5</v>
      </c>
      <c r="F141" t="s">
        <v>23</v>
      </c>
      <c r="G141" t="s">
        <v>303</v>
      </c>
      <c r="H141" t="s">
        <v>401</v>
      </c>
      <c r="I141" t="s">
        <v>406</v>
      </c>
    </row>
    <row r="142" spans="1:9">
      <c r="A142" s="1">
        <v>43820</v>
      </c>
      <c r="B142" s="2">
        <v>0.46180555555555558</v>
      </c>
      <c r="C142" t="s">
        <v>6</v>
      </c>
      <c r="D142" t="s">
        <v>402</v>
      </c>
      <c r="E142">
        <v>428</v>
      </c>
      <c r="F142" t="s">
        <v>23</v>
      </c>
      <c r="G142" t="s">
        <v>303</v>
      </c>
      <c r="H142" t="s">
        <v>401</v>
      </c>
      <c r="I142" t="s">
        <v>405</v>
      </c>
    </row>
    <row r="143" spans="1: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</row>
    <row r="144" spans="1:9">
      <c r="A144" s="1">
        <v>43819</v>
      </c>
      <c r="B144" s="2">
        <v>0.39999999999999997</v>
      </c>
      <c r="C144" t="s">
        <v>6</v>
      </c>
      <c r="D144" t="s">
        <v>403</v>
      </c>
      <c r="E144">
        <v>428</v>
      </c>
      <c r="F144" t="s">
        <v>23</v>
      </c>
      <c r="G144" t="s">
        <v>303</v>
      </c>
      <c r="H144" t="s">
        <v>401</v>
      </c>
      <c r="I144" t="s">
        <v>404</v>
      </c>
    </row>
    <row r="145" spans="1:11">
      <c r="A145" s="1">
        <v>43820</v>
      </c>
      <c r="B145" s="2">
        <v>0.6694444444444444</v>
      </c>
      <c r="C145" t="s">
        <v>6</v>
      </c>
      <c r="D145" t="s">
        <v>407</v>
      </c>
      <c r="E145">
        <v>255.5</v>
      </c>
      <c r="F145" t="s">
        <v>23</v>
      </c>
      <c r="G145" t="s">
        <v>303</v>
      </c>
      <c r="H145" t="s">
        <v>401</v>
      </c>
      <c r="I145" t="s">
        <v>411</v>
      </c>
    </row>
    <row r="146" spans="1:11">
      <c r="A146" s="1">
        <v>43820</v>
      </c>
      <c r="B146" s="2">
        <v>0.68888888888888899</v>
      </c>
      <c r="C146" t="s">
        <v>53</v>
      </c>
      <c r="D146" t="s">
        <v>409</v>
      </c>
      <c r="E146">
        <v>7.98</v>
      </c>
      <c r="F146" t="s">
        <v>191</v>
      </c>
      <c r="G146" t="s">
        <v>150</v>
      </c>
      <c r="H146" t="s">
        <v>56</v>
      </c>
      <c r="I146" t="s">
        <v>331</v>
      </c>
    </row>
    <row r="147" spans="1:11">
      <c r="A147" s="1">
        <v>43822</v>
      </c>
      <c r="B147" s="2">
        <v>0.40763888888888888</v>
      </c>
      <c r="C147" t="s">
        <v>26</v>
      </c>
      <c r="D147" t="s">
        <v>410</v>
      </c>
      <c r="E147">
        <v>19.97</v>
      </c>
      <c r="F147" t="s">
        <v>23</v>
      </c>
      <c r="G147" t="s">
        <v>303</v>
      </c>
      <c r="H147" t="s">
        <v>276</v>
      </c>
    </row>
    <row r="148" spans="1:11">
      <c r="A148" s="1">
        <v>43822</v>
      </c>
      <c r="B148" s="2">
        <v>0.39930555555555558</v>
      </c>
      <c r="C148" t="s">
        <v>6</v>
      </c>
      <c r="D148" t="s">
        <v>403</v>
      </c>
      <c r="E148">
        <v>428</v>
      </c>
      <c r="F148" t="s">
        <v>23</v>
      </c>
      <c r="G148" t="s">
        <v>303</v>
      </c>
      <c r="H148" t="s">
        <v>401</v>
      </c>
      <c r="I148" t="s">
        <v>408</v>
      </c>
    </row>
    <row r="149" spans="1:11">
      <c r="A149" s="1">
        <v>43822</v>
      </c>
      <c r="B149" s="2">
        <v>0.60972222222222217</v>
      </c>
      <c r="C149" t="s">
        <v>53</v>
      </c>
      <c r="D149" t="s">
        <v>409</v>
      </c>
      <c r="E149">
        <v>7.98</v>
      </c>
      <c r="F149" t="s">
        <v>23</v>
      </c>
      <c r="G149" t="s">
        <v>24</v>
      </c>
      <c r="H149" t="s">
        <v>56</v>
      </c>
      <c r="I149" t="s">
        <v>331</v>
      </c>
    </row>
    <row r="150" spans="1:11">
      <c r="A150" s="1">
        <v>43823</v>
      </c>
      <c r="B150" s="2">
        <v>0.47152777777777777</v>
      </c>
      <c r="C150" t="s">
        <v>6</v>
      </c>
      <c r="D150" t="s">
        <v>413</v>
      </c>
      <c r="E150">
        <v>288</v>
      </c>
      <c r="F150" t="s">
        <v>23</v>
      </c>
      <c r="G150" t="s">
        <v>303</v>
      </c>
      <c r="H150" t="s">
        <v>414</v>
      </c>
      <c r="I150" t="s">
        <v>415</v>
      </c>
    </row>
    <row r="151" spans="1:11" ht="20">
      <c r="A151" s="1">
        <v>43825</v>
      </c>
      <c r="B151" s="2">
        <v>0.39583333333333331</v>
      </c>
      <c r="C151" t="s">
        <v>6</v>
      </c>
      <c r="D151" t="s">
        <v>416</v>
      </c>
      <c r="E151">
        <v>112</v>
      </c>
      <c r="F151" t="s">
        <v>23</v>
      </c>
      <c r="G151" t="s">
        <v>303</v>
      </c>
      <c r="H151" t="s">
        <v>401</v>
      </c>
      <c r="I151" s="34" t="s">
        <v>417</v>
      </c>
      <c r="K151" s="35"/>
    </row>
    <row r="152" spans="1:11">
      <c r="A152" s="1">
        <v>43825</v>
      </c>
      <c r="B152" s="2">
        <v>0.60486111111111118</v>
      </c>
      <c r="C152" t="s">
        <v>53</v>
      </c>
      <c r="D152" t="s">
        <v>419</v>
      </c>
      <c r="E152">
        <v>480</v>
      </c>
      <c r="F152" t="s">
        <v>418</v>
      </c>
      <c r="G152" t="s">
        <v>24</v>
      </c>
      <c r="H152" t="s">
        <v>420</v>
      </c>
    </row>
    <row r="153" spans="1:11">
      <c r="A153" s="1">
        <v>43825</v>
      </c>
      <c r="B153" s="2">
        <v>0.60486111111111118</v>
      </c>
      <c r="C153" t="s">
        <v>53</v>
      </c>
      <c r="D153" t="s">
        <v>421</v>
      </c>
      <c r="E153">
        <v>180</v>
      </c>
      <c r="F153" t="s">
        <v>418</v>
      </c>
      <c r="G153" t="s">
        <v>24</v>
      </c>
      <c r="H153" t="s">
        <v>420</v>
      </c>
    </row>
    <row r="154" spans="1:11">
      <c r="A154" s="1">
        <v>43826</v>
      </c>
      <c r="B154" s="2">
        <v>0.95833333333333337</v>
      </c>
      <c r="C154" t="s">
        <v>423</v>
      </c>
      <c r="D154" t="s">
        <v>424</v>
      </c>
      <c r="E154">
        <v>100</v>
      </c>
      <c r="F154" t="s">
        <v>422</v>
      </c>
      <c r="G154" t="s">
        <v>24</v>
      </c>
      <c r="H154" t="s">
        <v>425</v>
      </c>
      <c r="I154" t="s">
        <v>426</v>
      </c>
    </row>
    <row r="155" spans="1:11">
      <c r="A155" s="1"/>
      <c r="B155" s="2"/>
    </row>
    <row r="156" spans="1:11">
      <c r="A156" s="1"/>
      <c r="B156" s="2"/>
    </row>
    <row r="157" spans="1:11">
      <c r="A157" s="1"/>
      <c r="B157" s="2"/>
    </row>
    <row r="158" spans="1:11">
      <c r="A158" s="1"/>
      <c r="B158" s="2"/>
    </row>
    <row r="159" spans="1:11">
      <c r="A159" s="1"/>
      <c r="B159" s="2"/>
    </row>
    <row r="160" spans="1:11">
      <c r="A160" s="1"/>
      <c r="B160" s="2"/>
    </row>
    <row r="161" spans="1:2">
      <c r="A161" s="1"/>
      <c r="B161" s="2"/>
    </row>
    <row r="162" spans="1:2">
      <c r="A162" s="1"/>
      <c r="B162" s="2"/>
    </row>
  </sheetData>
  <mergeCells count="8">
    <mergeCell ref="K70:S70"/>
    <mergeCell ref="K52:U52"/>
    <mergeCell ref="K77:S77"/>
    <mergeCell ref="K86:S86"/>
    <mergeCell ref="K1:U1"/>
    <mergeCell ref="K32:S32"/>
    <mergeCell ref="K60:S60"/>
    <mergeCell ref="K43:S43"/>
  </mergeCells>
  <phoneticPr fontId="1" type="noConversion"/>
  <dataValidations disablePrompts="1"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58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58" xr:uid="{194ABDD9-8D09-FC45-ACB3-2CCED48F5B47}">
      <formula1>"支付宝,微信,现金,银行卡"</formula1>
    </dataValidation>
    <dataValidation type="list" allowBlank="1" showInputMessage="1" showErrorMessage="1" sqref="C50:C58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59:C82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topLeftCell="A25" workbookViewId="0">
      <selection activeCell="AL19" sqref="AL19"/>
    </sheetView>
  </sheetViews>
  <sheetFormatPr baseColWidth="10" defaultRowHeight="16"/>
  <cols>
    <col min="1" max="1" width="11.6640625" bestFit="1" customWidth="1"/>
  </cols>
  <sheetData>
    <row r="1" spans="1:48">
      <c r="A1" s="38" t="s">
        <v>326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B1" s="39" t="s">
        <v>327</v>
      </c>
      <c r="AC1" s="39"/>
      <c r="AD1" s="39"/>
      <c r="AE1" s="39"/>
      <c r="AF1" s="39"/>
      <c r="AG1" s="39"/>
      <c r="AI1" s="38" t="s">
        <v>328</v>
      </c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SUM(records!E2:E110)</f>
        <v>28616.504999999994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SUMIFS(records!E2:E162,records!A2:A162,template!A2, records!B2:B162, "&gt;=" &amp; template!C1,records!B2:B162, "&lt;" &amp; template!D1)</f>
        <v>0</v>
      </c>
      <c r="D2">
        <f>SUMIFS(records!E2:E162,records!A2:A162,template!A2, records!B2:B162, "&gt;=" &amp; template!D1,records!B2:B162, "&lt;" &amp; template!E1)</f>
        <v>0</v>
      </c>
      <c r="E2">
        <f>SUMIFS(records!E2:E162,records!A2:A162,template!A2, records!B2:B162, "&gt;=" &amp; template!E1,records!B2:B162, "&lt;" &amp; template!F1)</f>
        <v>0</v>
      </c>
      <c r="F2">
        <f>SUMIFS(records!E2:E162,records!A2:A162,template!A2, records!B2:B162, "&gt;=" &amp; template!F1,records!B2:B162, "&lt;" &amp; template!G1)</f>
        <v>0</v>
      </c>
      <c r="G2">
        <f>SUMIFS(records!E2:E162,records!A2:A162,template!A2, records!B2:B162, "&gt;=" &amp; template!G1,records!B2:B162, "&lt;" &amp; template!H1)</f>
        <v>0</v>
      </c>
      <c r="H2">
        <f>SUMIFS(records!E2:E162,records!A2:A162,template!A2, records!B2:B162, "&gt;=" &amp; template!H1,records!B2:B162, "&lt;" &amp; template!I1)</f>
        <v>0</v>
      </c>
      <c r="I2">
        <f>SUMIFS(records!E2:E162,records!A2:A162,template!A2, records!B2:B162, "&gt;=" &amp; template!I1,records!B2:B162, "&lt;" &amp; template!J1)</f>
        <v>0</v>
      </c>
      <c r="J2">
        <f>SUMIFS(records!E2:E162,records!A2:A162,template!A2, records!B2:B162, "&gt;=" &amp; template!J1,records!B2:B162, "&lt;" &amp; template!K1)</f>
        <v>0</v>
      </c>
      <c r="K2">
        <f>SUMIFS(records!E2:E162,records!A2:A162,template!A2, records!B2:B162, "&gt;=" &amp; template!K1,records!B2:B162, "&lt;" &amp; template!L1)</f>
        <v>0</v>
      </c>
      <c r="L2">
        <f>SUMIFS(records!E2:E162,records!A2:A162,template!A2, records!B2:B162, "&gt;=" &amp; template!L1,records!B2:B162, "&lt;" &amp; template!M1)</f>
        <v>0</v>
      </c>
      <c r="M2">
        <f>SUMIFS(records!E2:E162,records!A2:A162,template!A2, records!B2:B162, "&gt;=" &amp; template!M1,records!B2:B162, "&lt;" &amp; template!N1)</f>
        <v>0</v>
      </c>
      <c r="N2">
        <f>SUMIFS(records!E2:E162,records!A2:A162,template!A2, records!B2:B162, "&gt;=" &amp; template!N1,records!B2:B162, "&lt;" &amp; template!O1)</f>
        <v>0</v>
      </c>
      <c r="O2">
        <f>SUMIFS(records!E2:E162,records!A2:A162,template!A2, records!B2:B162, "&gt;=" &amp; template!O1,records!B2:B162, "&lt;" &amp; template!P1)</f>
        <v>0</v>
      </c>
      <c r="P2">
        <f>SUMIFS(records!E2:E162,records!A2:A162,template!A2, records!B2:B162, "&gt;=" &amp; template!P1,records!B2:B162, "&lt;" &amp; template!Q1)</f>
        <v>24</v>
      </c>
      <c r="Q2">
        <f>SUMIFS(records!E2:E162,records!A2:A162,template!A2, records!B2:B162, "&gt;=" &amp; template!Q1,records!B2:B162, "&lt;" &amp; template!R1)</f>
        <v>0</v>
      </c>
      <c r="R2">
        <f>SUMIFS(records!E2:E162,records!A2:A162,template!A2, records!B2:B162, "&gt;=" &amp; template!R1,records!B2:B162, "&lt;" &amp; template!S1)</f>
        <v>0</v>
      </c>
      <c r="S2">
        <f>SUMIFS(records!E2:E162,records!A2:A162,template!A2, records!B2:B162, "&gt;=" &amp; template!S1,records!B2:B162, "&lt;" &amp; template!T1)</f>
        <v>0</v>
      </c>
      <c r="T2">
        <f>SUMIFS(records!E2:E162,records!A2:A162,template!A2, records!B2:B162, "&gt;=" &amp; template!T1,records!B2:B162, "&lt;" &amp; template!U1)</f>
        <v>0</v>
      </c>
      <c r="U2">
        <f>SUMIFS(records!E2:E162,records!A2:A162,template!A2, records!B2:B162, "&gt;=" &amp; template!U1,records!B2:B162, "&lt;" &amp; template!V1)</f>
        <v>0</v>
      </c>
      <c r="V2">
        <f>SUMIFS(records!E2:E162,records!A2:A162,template!A2, records!B2:B162, "&gt;=" &amp; template!V1,records!B2:B162, "&lt;" &amp; template!W1)</f>
        <v>0</v>
      </c>
      <c r="W2">
        <f>SUMIFS(records!E2:E162,records!A2:A162,template!A2, records!B2:B162, "&gt;=" &amp; template!W1,records!B2:B162, "&lt;" &amp; template!X1)</f>
        <v>0</v>
      </c>
      <c r="X2">
        <f>SUMIFS(records!E2:E162,records!A2:A162,template!A2, records!B2:B162, "&gt;=" &amp; template!X1,records!B2:B162, "&lt;" &amp; template!Y1)</f>
        <v>0</v>
      </c>
      <c r="Y2">
        <f>SUMIFS(records!E2:E162,records!A2:A162,template!A2, records!B2:B162, "&gt;=" &amp; template!Y1,records!B2:B162, "&lt;" &amp; template!Z1)</f>
        <v>0</v>
      </c>
      <c r="Z2">
        <f>SUMIFS(records!E2:E162,records!A2:A162,template!A2, records!B2:B162, "&gt;=" &amp; template!Z1)</f>
        <v>0</v>
      </c>
      <c r="AA2">
        <f>SUMIFS(records!E2:E162,records!A2:A162,template!A2,records!G2:G162,template!AA1)</f>
        <v>0</v>
      </c>
      <c r="AB2">
        <f>SUMIFS(records!E2:E162,records!A2:A162,template!A2,records!G2:G162,template!AB1)</f>
        <v>24</v>
      </c>
      <c r="AC2">
        <f>SUMIFS(records!E2:E162,records!A2:A162,template!A2,records!G2:G162,template!AC1)</f>
        <v>0</v>
      </c>
      <c r="AD2">
        <f>SUMIFS(records!E2:E162,records!A2:A162,template!A2,records!G2:G162,template!AD1)</f>
        <v>0</v>
      </c>
      <c r="AE2">
        <f>SUMIFS(records!E2:E162,records!A2:A162,template!A2,records!C2:C162,template!AE1)</f>
        <v>0</v>
      </c>
      <c r="AF2">
        <f>SUMIFS(records!E2:E162,records!A2:A162,template!A2,records!C2:C162,template!AF1)</f>
        <v>24</v>
      </c>
      <c r="AG2">
        <f>SUMIFS(records!E2:E162,records!A2:A162,template!A2,records!C2:C162,template!AG1)</f>
        <v>0</v>
      </c>
      <c r="AH2">
        <f>SUMIFS(records!E2:E162,records!A2:A162,template!A2,records!C2:C162,template!AH1)</f>
        <v>0</v>
      </c>
      <c r="AI2">
        <f>SUMIFS(records!E2:E162,records!A2:A162,template!A2,records!C2:C162,template!AI1)</f>
        <v>0</v>
      </c>
      <c r="AJ2">
        <f>SUMIFS(records!E2:E162,records!A2:A162,template!A2,records!C2:C162,template!AJ1)</f>
        <v>0</v>
      </c>
      <c r="AK2">
        <f>SUMIFS(records!E2:E162,records!A2:A162,template!A2,records!C2:C162,template!AK1)</f>
        <v>0</v>
      </c>
      <c r="AL2">
        <f>SUMIFS(records!E2:E162,records!A2:A162,template!A2,records!C2:C162,template!AL1)</f>
        <v>0</v>
      </c>
      <c r="AM2">
        <f>SUMIFS(records!E2:E162,records!A2:A162,template!A2,records!C2:C162,template!AM1)</f>
        <v>0</v>
      </c>
      <c r="AN2">
        <f>SUMIFS(records!E2:E162,records!A2:A162,template!A2,records!C2:C162,template!AN1)</f>
        <v>0</v>
      </c>
      <c r="AO2">
        <f>SUMIFS(records!E2:E162,records!A2:A162,template!A2,records!C2:C162,template!AO1)</f>
        <v>0</v>
      </c>
      <c r="AP2">
        <f>SUMIFS(records!E2:E162,records!A2:A162,template!A2,records!C2:C162,template!AP1)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SUMIFS(records!E2:E162,records!A2:A162,template!A3, records!B2:B162, "&gt;=" &amp; template!C1,records!B2:B162, "&lt;" &amp; template!D1)</f>
        <v>0</v>
      </c>
      <c r="D3" s="14">
        <f>SUMIFS(records!E2:E162,records!A2:A162,template!A3, records!B2:B162, "&gt;=" &amp; template!D1,records!B2:B162, "&lt;" &amp; template!E1)</f>
        <v>0</v>
      </c>
      <c r="E3">
        <f>SUMIFS(records!E2:E162,records!A2:A162,template!A3, records!B2:B162, "&gt;=" &amp; template!E1,records!B2:B162, "&lt;" &amp; template!F1)</f>
        <v>0</v>
      </c>
      <c r="F3">
        <f>SUMIFS(records!E2:E162,records!A2:A162,template!A3, records!B2:B162, "&gt;=" &amp; template!F1,records!B2:B162, "&lt;" &amp; template!G1)</f>
        <v>0</v>
      </c>
      <c r="G3">
        <f>SUMIFS(records!E2:E162,records!A2:A162,template!A3, records!B2:B162, "&gt;=" &amp; template!G1,records!B2:B162, "&lt;" &amp; template!H1)</f>
        <v>0</v>
      </c>
      <c r="H3">
        <f>SUMIFS(records!E2:E162,records!A2:A162,template!A3, records!B2:B162, "&gt;=" &amp; template!H1,records!B2:B162, "&lt;" &amp; template!I1)</f>
        <v>0</v>
      </c>
      <c r="I3">
        <f>SUMIFS(records!E2:E162,records!A2:A162,template!A3, records!B2:B162, "&gt;=" &amp; template!I1,records!B2:B162, "&lt;" &amp; template!J1)</f>
        <v>0</v>
      </c>
      <c r="J3">
        <f>SUMIFS(records!E2:E162,records!A2:A162,template!A3, records!B2:B162, "&gt;=" &amp; template!J1,records!B2:B162, "&lt;" &amp; template!K1)</f>
        <v>0</v>
      </c>
      <c r="K3">
        <f>SUMIFS(records!E2:E162,records!A2:A162,template!A3, records!B2:B162, "&gt;=" &amp; template!K1,records!B2:B162, "&lt;" &amp; template!L1)</f>
        <v>3</v>
      </c>
      <c r="L3">
        <f>SUMIFS(records!E2:E162,records!A2:A162,template!A3, records!B2:B162, "&gt;=" &amp; template!L1,records!B2:B162, "&lt;" &amp; template!M1)</f>
        <v>0</v>
      </c>
      <c r="M3">
        <f>SUMIFS(records!E2:E162,records!A2:A162,template!A3, records!B2:B162, "&gt;=" &amp; template!M1,records!B2:B162, "&lt;" &amp; template!N1)</f>
        <v>0</v>
      </c>
      <c r="N3">
        <f>SUMIFS(records!E2:E162,records!A2:A162,template!A3, records!B2:B162, "&gt;=" &amp; template!N1,records!B2:B162, "&lt;" &amp; template!O1)</f>
        <v>0</v>
      </c>
      <c r="O3">
        <f>SUMIFS(records!E2:E162,records!A2:A162,template!A3, records!B2:B162, "&gt;=" &amp; template!O1,records!B2:B162, "&lt;" &amp; template!P1)</f>
        <v>16</v>
      </c>
      <c r="P3">
        <f>SUMIFS(records!E2:E162,records!A2:A162,template!A3, records!B2:B162, "&gt;=" &amp; template!P1,records!B2:B162, "&lt;" &amp; template!Q1)</f>
        <v>0</v>
      </c>
      <c r="Q3">
        <f>SUMIFS(records!E2:E162,records!A2:A162,template!A3, records!B2:B162, "&gt;=" &amp; template!Q1,records!B2:B162, "&lt;" &amp; template!R1)</f>
        <v>0</v>
      </c>
      <c r="R3">
        <f>SUMIFS(records!E2:E162,records!A2:A162,template!A3, records!B2:B162, "&gt;=" &amp; template!R1,records!B2:B162, "&lt;" &amp; template!S1)</f>
        <v>0</v>
      </c>
      <c r="S3">
        <f>SUMIFS(records!E2:E162,records!A2:A162,template!A3, records!B2:B162, "&gt;=" &amp; template!S1,records!B2:B162, "&lt;" &amp; template!T1)</f>
        <v>0</v>
      </c>
      <c r="T3">
        <f>SUMIFS(records!E2:E162,records!A2:A162,template!A3, records!B2:B162, "&gt;=" &amp; template!T1,records!B2:B162, "&lt;" &amp; template!U1)</f>
        <v>0</v>
      </c>
      <c r="U3">
        <f>SUMIFS(records!E2:E162,records!A2:A162,template!A3, records!B2:B162, "&gt;=" &amp; template!U1,records!B2:B162, "&lt;" &amp; template!V1)</f>
        <v>3</v>
      </c>
      <c r="V3">
        <f>SUMIFS(records!E2:E162,records!A2:A162,template!A3, records!B2:B162, "&gt;=" &amp; template!V1,records!B2:B162, "&lt;" &amp; template!W1)</f>
        <v>0</v>
      </c>
      <c r="W3">
        <f>SUMIFS(records!E2:E162,records!A2:A162,template!A3, records!B2:B162, "&gt;=" &amp; template!W1,records!B2:B162, "&lt;" &amp; template!X1)</f>
        <v>0</v>
      </c>
      <c r="X3">
        <f>SUMIFS(records!E2:E162,records!A2:A162,template!A3, records!B2:B162, "&gt;=" &amp; template!X1,records!B2:B162, "&lt;" &amp; template!Y1)</f>
        <v>0</v>
      </c>
      <c r="Y3">
        <f>SUMIFS(records!E2:E162,records!A2:A162,template!A3, records!B2:B162, "&gt;=" &amp; template!Y1,records!B2:B162, "&lt;" &amp; template!Z1)</f>
        <v>0</v>
      </c>
      <c r="Z3">
        <f>SUMIFS(records!E2:E162,records!A2:A162,template!A3, records!B2:B162, "&gt;=" &amp; template!Z1)</f>
        <v>0</v>
      </c>
      <c r="AA3">
        <f>SUMIFS(records!E2:E162,records!A2:A162,template!A3,records!G2:G162,template!AA1)</f>
        <v>0</v>
      </c>
      <c r="AB3">
        <f>SUMIFS(records!E2:E162,records!A2:A162,template!A3,records!G2:G162,template!AB1)</f>
        <v>22</v>
      </c>
      <c r="AC3">
        <f>SUMIFS(records!E2:E162,records!A2:A162,template!A3,records!G2:G162,template!AC1)</f>
        <v>0</v>
      </c>
      <c r="AD3">
        <f>SUMIFS(records!E2:E162,records!A2:A162,template!A3,records!G2:G162,template!AD1)</f>
        <v>0</v>
      </c>
      <c r="AE3">
        <f>SUMIFS(records!E2:E162,records!A2:A162,template!A3,records!C2:C162,template!AE1)</f>
        <v>6</v>
      </c>
      <c r="AF3">
        <f>SUMIFS(records!E2:E162,records!A2:A162,template!A3,records!C2:C162,template!AF1)</f>
        <v>16</v>
      </c>
      <c r="AG3">
        <f>SUMIFS(records!E2:E162,records!A2:A162,template!A3,records!C2:C162,template!AG1)</f>
        <v>0</v>
      </c>
      <c r="AH3">
        <f>SUMIFS(records!E2:E162,records!A2:A162,template!A3,records!C2:C162,template!AH1)</f>
        <v>0</v>
      </c>
      <c r="AI3">
        <f>SUMIFS(records!E2:E162,records!A2:A162,template!A3,records!C2:C162,template!AI1)</f>
        <v>0</v>
      </c>
      <c r="AJ3">
        <f>SUMIFS(records!E2:E162,records!A2:A162,template!A3,records!C2:C162,template!AJ1)</f>
        <v>0</v>
      </c>
      <c r="AK3">
        <f>SUMIFS(records!E2:E162,records!A2:A162,template!A3,records!C2:C162,template!AK1)</f>
        <v>0</v>
      </c>
      <c r="AL3">
        <f>SUMIFS(records!E2:E162,records!A2:A162,template!A3,records!C2:C162,template!AL1)</f>
        <v>0</v>
      </c>
      <c r="AM3">
        <f>SUMIFS(records!E2:E162,records!A2:A162,template!A3,records!C2:C162,template!AM1)</f>
        <v>0</v>
      </c>
      <c r="AN3">
        <f>SUMIFS(records!E2:E162,records!A2:A162,template!A3,records!C2:C162,template!AN1)</f>
        <v>0</v>
      </c>
      <c r="AO3">
        <f>SUMIFS(records!E2:E162,records!A2:A162,template!A3,records!C2:C162,template!AO1)</f>
        <v>0</v>
      </c>
      <c r="AP3">
        <f>SUMIFS(records!E2:E162,records!A2:A162,template!A3,records!C2:C162,template!AP1)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SUMIFS(records!E2:E162,records!A2:A162,template!A4, records!B2:B162, "&gt;=" &amp; template!C1,records!B2:B162, "&lt;" &amp; template!D1)</f>
        <v>0</v>
      </c>
      <c r="D4" s="14">
        <f>SUMIFS(records!E2:E162,records!A2:A162,template!A4, records!B2:B162, "&gt;=" &amp; template!D1,records!B2:B162, "&lt;" &amp; template!E1)</f>
        <v>0</v>
      </c>
      <c r="E4">
        <f>SUMIFS(records!E2:E162,records!A2:A162,template!A4, records!B2:B162, "&gt;=" &amp; template!E1,records!B2:B162, "&lt;" &amp; template!F1)</f>
        <v>0</v>
      </c>
      <c r="F4">
        <f>SUMIFS(records!E2:E162,records!A2:A162,template!A4, records!B2:B162, "&gt;=" &amp; template!F1,records!B2:B162, "&lt;" &amp; template!G1)</f>
        <v>0</v>
      </c>
      <c r="G4">
        <f>SUMIFS(records!E2:E162,records!A2:A162,template!A4, records!B2:B162, "&gt;=" &amp; template!G1,records!B2:B162, "&lt;" &amp; template!H1)</f>
        <v>0</v>
      </c>
      <c r="H4">
        <f>SUMIFS(records!E2:E162,records!A2:A162,template!A4, records!B2:B162, "&gt;=" &amp; template!H1,records!B2:B162, "&lt;" &amp; template!I1)</f>
        <v>0</v>
      </c>
      <c r="I4">
        <f>SUMIFS(records!E2:E162,records!A2:A162,template!A4, records!B2:B162, "&gt;=" &amp; template!I1,records!B2:B162, "&lt;" &amp; template!J1)</f>
        <v>0</v>
      </c>
      <c r="J4">
        <f>SUMIFS(records!E2:E162,records!A2:A162,template!A4, records!B2:B162, "&gt;=" &amp; template!J1,records!B2:B162, "&lt;" &amp; template!K1)</f>
        <v>0</v>
      </c>
      <c r="K4">
        <f>SUMIFS(records!E2:E162,records!A2:A162,template!A4, records!B2:B162, "&gt;=" &amp; template!K1,records!B2:B162, "&lt;" &amp; template!L1)</f>
        <v>0</v>
      </c>
      <c r="L4">
        <f>SUMIFS(records!E2:E162,records!A2:A162,template!A4, records!B2:B162, "&gt;=" &amp; template!L1,records!B2:B162, "&lt;" &amp; template!M1)</f>
        <v>0</v>
      </c>
      <c r="M4">
        <f>SUMIFS(records!E2:E162,records!A2:A162,template!A4, records!B2:B162, "&gt;=" &amp; template!M1,records!B2:B162, "&lt;" &amp; template!N1)</f>
        <v>0</v>
      </c>
      <c r="N4">
        <f>SUMIFS(records!E2:E162,records!A2:A162,template!A4, records!B2:B162, "&gt;=" &amp; template!N1,records!B2:B162, "&lt;" &amp; template!O1)</f>
        <v>16</v>
      </c>
      <c r="O4">
        <f>SUMIFS(records!E2:E162,records!A2:A162,template!A4, records!B2:B162, "&gt;=" &amp; template!O1,records!B2:B162, "&lt;" &amp; template!P1)</f>
        <v>0</v>
      </c>
      <c r="P4">
        <f>SUMIFS(records!E2:E162,records!A2:A162,template!A4, records!B2:B162, "&gt;=" &amp; template!P1,records!B2:B162, "&lt;" &amp; template!Q1)</f>
        <v>0</v>
      </c>
      <c r="Q4">
        <f>SUMIFS(records!E2:E162,records!A2:A162,template!A4, records!B2:B162, "&gt;=" &amp; template!Q1,records!B2:B162, "&lt;" &amp; template!R1)</f>
        <v>0</v>
      </c>
      <c r="R4">
        <f>SUMIFS(records!E2:E162,records!A2:A162,template!A4, records!B2:B162, "&gt;=" &amp; template!R1,records!B2:B162, "&lt;" &amp; template!S1)</f>
        <v>0</v>
      </c>
      <c r="S4">
        <f>SUMIFS(records!E2:E162,records!A2:A162,template!A4, records!B2:B162, "&gt;=" &amp; template!S1,records!B2:B162, "&lt;" &amp; template!T1)</f>
        <v>0</v>
      </c>
      <c r="T4">
        <f>SUMIFS(records!E2:E162,records!A2:A162,template!A4, records!B2:B162, "&gt;=" &amp; template!T1,records!B2:B162, "&lt;" &amp; template!U1)</f>
        <v>0</v>
      </c>
      <c r="U4">
        <f>SUMIFS(records!E2:E162,records!A2:A162,template!A4, records!B2:B162, "&gt;=" &amp; template!U1,records!B2:B162, "&lt;" &amp; template!V1)</f>
        <v>0</v>
      </c>
      <c r="V4">
        <f>SUMIFS(records!E2:E162,records!A2:A162,template!A4, records!B2:B162, "&gt;=" &amp; template!V1,records!B2:B162, "&lt;" &amp; template!W1)</f>
        <v>0</v>
      </c>
      <c r="W4">
        <f>SUMIFS(records!E2:E162,records!A2:A162,template!A4, records!B2:B162, "&gt;=" &amp; template!W1,records!B2:B162, "&lt;" &amp; template!X1)</f>
        <v>0</v>
      </c>
      <c r="X4">
        <f>SUMIFS(records!E2:E162,records!A2:A162,template!A4, records!B2:B162, "&gt;=" &amp; template!X1,records!B2:B162, "&lt;" &amp; template!Y1)</f>
        <v>0</v>
      </c>
      <c r="Y4">
        <f>SUMIFS(records!E2:E162,records!A2:A162,template!A4, records!B2:B162, "&gt;=" &amp; template!Y1,records!B2:B162, "&lt;" &amp; template!Z1)</f>
        <v>0</v>
      </c>
      <c r="Z4">
        <f>SUMIFS(records!E2:E162,records!A2:A162,template!A4, records!B2:B162, "&gt;=" &amp; template!Z1)</f>
        <v>0</v>
      </c>
      <c r="AA4">
        <f>SUMIFS(records!E2:E162,records!A2:A162,template!A4,records!G2:G162,template!AA1)</f>
        <v>0</v>
      </c>
      <c r="AB4">
        <f>SUMIFS(records!E2:E162,records!A2:A162,template!A4,records!G2:G162,template!AB1)</f>
        <v>16</v>
      </c>
      <c r="AC4">
        <f>SUMIFS(records!E2:E162,records!A2:A162,template!A4,records!G2:G162,template!AC1)</f>
        <v>0</v>
      </c>
      <c r="AD4">
        <f>SUMIFS(records!E2:E162,records!A2:A162,template!A4,records!G2:G162,template!AD1)</f>
        <v>0</v>
      </c>
      <c r="AE4">
        <f>SUMIFS(records!E2:E162,records!A2:A162,template!A4,records!C2:C162,template!AE1)</f>
        <v>0</v>
      </c>
      <c r="AF4">
        <f>SUMIFS(records!E2:E162,records!A2:A162,template!A4,records!C2:C162,template!AF1)</f>
        <v>16</v>
      </c>
      <c r="AG4">
        <f>SUMIFS(records!E2:E162,records!A2:A162,template!A4,records!C2:C162,template!AG1)</f>
        <v>0</v>
      </c>
      <c r="AH4">
        <f>SUMIFS(records!E2:E162,records!A2:A162,template!A4,records!C2:C162,template!AH1)</f>
        <v>0</v>
      </c>
      <c r="AI4">
        <f>SUMIFS(records!E2:E162,records!A2:A162,template!A4,records!C2:C162,template!AI1)</f>
        <v>0</v>
      </c>
      <c r="AJ4">
        <f>SUMIFS(records!E2:E162,records!A2:A162,template!A4,records!C2:C162,template!AJ1)</f>
        <v>0</v>
      </c>
      <c r="AK4">
        <f>SUMIFS(records!E2:E162,records!A2:A162,template!A4,records!C2:C162,template!AK1)</f>
        <v>0</v>
      </c>
      <c r="AL4">
        <f>SUMIFS(records!E2:E162,records!A2:A162,template!A4,records!C2:C162,template!AL1)</f>
        <v>0</v>
      </c>
      <c r="AM4">
        <f>SUMIFS(records!E2:E162,records!A2:A162,template!A4,records!C2:C162,template!AM1)</f>
        <v>0</v>
      </c>
      <c r="AN4">
        <f>SUMIFS(records!E2:E162,records!A2:A162,template!A4,records!C2:C162,template!AN1)</f>
        <v>0</v>
      </c>
      <c r="AO4">
        <f>SUMIFS(records!E2:E162,records!A2:A162,template!A4,records!C2:C162,template!AO1)</f>
        <v>0</v>
      </c>
      <c r="AP4">
        <f>SUMIFS(records!E2:E162,records!A2:A162,template!A4,records!C2:C162,template!AP1)</f>
        <v>0</v>
      </c>
    </row>
    <row r="5" spans="1:42">
      <c r="A5" s="1">
        <v>43773</v>
      </c>
      <c r="B5">
        <f>SUMIF(records!A5:A59, template!A5, records!E5:E59)</f>
        <v>69</v>
      </c>
      <c r="C5">
        <f>SUMIFS(records!E2:E162,records!A2:A162,template!A5, records!B2:B162, "&gt;=" &amp; template!C1,records!B2:B162, "&lt;" &amp; template!D1)</f>
        <v>0</v>
      </c>
      <c r="D5" s="14">
        <f>SUMIFS(records!E2:E162,records!A2:A162,template!A5, records!B2:B162, "&gt;=" &amp; template!D1,records!B2:B162, "&lt;" &amp; template!E1)</f>
        <v>0</v>
      </c>
      <c r="E5">
        <f>SUMIFS(records!E2:E162,records!A2:A162,template!A5, records!B2:B162, "&gt;=" &amp; template!E1,records!B2:B162, "&lt;" &amp; template!F1)</f>
        <v>0</v>
      </c>
      <c r="F5">
        <f>SUMIFS(records!E2:E162,records!A2:A162,template!A5, records!B2:B162, "&gt;=" &amp; template!F1,records!B2:B162, "&lt;" &amp; template!G1)</f>
        <v>0</v>
      </c>
      <c r="G5">
        <f>SUMIFS(records!E2:E162,records!A2:A162,template!A5, records!B2:B162, "&gt;=" &amp; template!G1,records!B2:B162, "&lt;" &amp; template!H1)</f>
        <v>0</v>
      </c>
      <c r="H5">
        <f>SUMIFS(records!E2:E162,records!A2:A162,template!A5, records!B2:B162, "&gt;=" &amp; template!H1,records!B2:B162, "&lt;" &amp; template!I1)</f>
        <v>0</v>
      </c>
      <c r="I5">
        <f>SUMIFS(records!E2:E162,records!A2:A162,template!A5, records!B2:B162, "&gt;=" &amp; template!I1,records!B2:B162, "&lt;" &amp; template!J1)</f>
        <v>0</v>
      </c>
      <c r="J5">
        <f>SUMIFS(records!E2:E162,records!A2:A162,template!A5, records!B2:B162, "&gt;=" &amp; template!J1,records!B2:B162, "&lt;" &amp; template!K1)</f>
        <v>0</v>
      </c>
      <c r="K5">
        <f>SUMIFS(records!E2:E162,records!A2:A162,template!A5, records!B2:B162, "&gt;=" &amp; template!K1,records!B2:B162, "&lt;" &amp; template!L1)</f>
        <v>0</v>
      </c>
      <c r="L5">
        <f>SUMIFS(records!E2:E162,records!A2:A162,template!A5, records!B2:B162, "&gt;=" &amp; template!L1,records!B2:B162, "&lt;" &amp; template!M1)</f>
        <v>0</v>
      </c>
      <c r="M5">
        <f>SUMIFS(records!E2:E162,records!A2:A162,template!A5, records!B2:B162, "&gt;=" &amp; template!M1,records!B2:B162, "&lt;" &amp; template!N1)</f>
        <v>0</v>
      </c>
      <c r="N5">
        <f>SUMIFS(records!E2:E162,records!A2:A162,template!A5, records!B2:B162, "&gt;=" &amp; template!N1,records!B2:B162, "&lt;" &amp; template!O1)</f>
        <v>0</v>
      </c>
      <c r="O5">
        <f>SUMIFS(records!E2:E162,records!A2:A162,template!A5, records!B2:B162, "&gt;=" &amp; template!O1,records!B2:B162, "&lt;" &amp; template!P1)</f>
        <v>34</v>
      </c>
      <c r="P5">
        <f>SUMIFS(records!E2:E162,records!A2:A162,template!A5, records!B2:B162, "&gt;=" &amp; template!P1,records!B2:B162, "&lt;" &amp; template!Q1)</f>
        <v>0</v>
      </c>
      <c r="Q5">
        <f>SUMIFS(records!E2:E162,records!A2:A162,template!A5, records!B2:B162, "&gt;=" &amp; template!Q1,records!B2:B162, "&lt;" &amp; template!R1)</f>
        <v>3</v>
      </c>
      <c r="R5">
        <f>SUMIFS(records!E2:E162,records!A2:A162,template!A5, records!B2:B162, "&gt;=" &amp; template!R1,records!B2:B162, "&lt;" &amp; template!S1)</f>
        <v>0</v>
      </c>
      <c r="S5">
        <f>SUMIFS(records!E2:E162,records!A2:A162,template!A5, records!B2:B162, "&gt;=" &amp; template!S1,records!B2:B162, "&lt;" &amp; template!T1)</f>
        <v>0</v>
      </c>
      <c r="T5">
        <f>SUMIFS(records!E2:E162,records!A2:A162,template!A5, records!B2:B162, "&gt;=" &amp; template!T1,records!B2:B162, "&lt;" &amp; template!U1)</f>
        <v>0</v>
      </c>
      <c r="U5">
        <f>SUMIFS(records!E2:E162,records!A2:A162,template!A5, records!B2:B162, "&gt;=" &amp; template!U1,records!B2:B162, "&lt;" &amp; template!V1)</f>
        <v>0</v>
      </c>
      <c r="V5">
        <f>SUMIFS(records!E2:E162,records!A2:A162,template!A5, records!B2:B162, "&gt;=" &amp; template!V1,records!B2:B162, "&lt;" &amp; template!W1)</f>
        <v>32</v>
      </c>
      <c r="W5">
        <f>SUMIFS(records!E2:E162,records!A2:A162,template!A5, records!B2:B162, "&gt;=" &amp; template!W1,records!B2:B162, "&lt;" &amp; template!X1)</f>
        <v>0</v>
      </c>
      <c r="X5">
        <f>SUMIFS(records!E2:E162,records!A2:A162,template!A5, records!B2:B162, "&gt;=" &amp; template!X1,records!B2:B162, "&lt;" &amp; template!Y1)</f>
        <v>0</v>
      </c>
      <c r="Y5">
        <f>SUMIFS(records!E2:E162,records!A2:A162,template!A5, records!B2:B162, "&gt;=" &amp; template!Y1,records!B2:B162, "&lt;" &amp; template!Z1)</f>
        <v>0</v>
      </c>
      <c r="Z5">
        <f>SUMIFS(records!E2:E162,records!A2:A162,template!A5, records!B2:B162, "&gt;=" &amp; template!Z1)</f>
        <v>0</v>
      </c>
      <c r="AA5">
        <f>SUMIFS(records!E2:E162,records!A2:A162,template!A5,records!G2:G162,template!AA1)</f>
        <v>66</v>
      </c>
      <c r="AB5">
        <f>SUMIFS(records!E2:E162,records!A2:A162,template!A5,records!G2:G162,template!AB1)</f>
        <v>3</v>
      </c>
      <c r="AC5">
        <f>SUMIFS(records!E2:E162,records!A2:A162,template!A5,records!G2:G162,template!AC1)</f>
        <v>0</v>
      </c>
      <c r="AD5">
        <f>SUMIFS(records!E2:E162,records!A2:A162,template!A5,records!G2:G162,template!AD1)</f>
        <v>0</v>
      </c>
      <c r="AE5">
        <f>SUMIFS(records!E2:E162,records!A2:A162,template!A5,records!C2:C162,template!AE1)</f>
        <v>32</v>
      </c>
      <c r="AF5">
        <f>SUMIFS(records!E2:E162,records!A2:A162,template!A5,records!C2:C162,template!AF1)</f>
        <v>34</v>
      </c>
      <c r="AG5">
        <f>SUMIFS(records!E2:E162,records!A2:A162,template!A5,records!C2:C162,template!AG1)</f>
        <v>0</v>
      </c>
      <c r="AH5">
        <f>SUMIFS(records!E2:E162,records!A2:A162,template!A5,records!C2:C162,template!AH1)</f>
        <v>0</v>
      </c>
      <c r="AI5">
        <f>SUMIFS(records!E2:E162,records!A2:A162,template!A5,records!C2:C162,template!AI1)</f>
        <v>0</v>
      </c>
      <c r="AJ5">
        <f>SUMIFS(records!E2:E162,records!A2:A162,template!A5,records!C2:C162,template!AJ1)</f>
        <v>3</v>
      </c>
      <c r="AK5">
        <f>SUMIFS(records!E2:E162,records!A2:A162,template!A5,records!C2:C162,template!AK1)</f>
        <v>0</v>
      </c>
      <c r="AL5">
        <f>SUMIFS(records!E2:E162,records!A2:A162,template!A5,records!C2:C162,template!AL1)</f>
        <v>0</v>
      </c>
      <c r="AM5">
        <f>SUMIFS(records!E2:E162,records!A2:A162,template!A5,records!C2:C162,template!AM1)</f>
        <v>0</v>
      </c>
      <c r="AN5">
        <f>SUMIFS(records!E2:E162,records!A2:A162,template!A5,records!C2:C162,template!AN1)</f>
        <v>0</v>
      </c>
      <c r="AO5">
        <f>SUMIFS(records!E2:E162,records!A2:A162,template!A5,records!C2:C162,template!AO1)</f>
        <v>0</v>
      </c>
      <c r="AP5">
        <f>SUMIFS(records!E2:E162,records!A2:A162,template!A5,records!C2:C162,template!AP1)</f>
        <v>0</v>
      </c>
    </row>
    <row r="6" spans="1:42">
      <c r="A6" s="1">
        <v>43774</v>
      </c>
      <c r="B6">
        <f>SUMIF(records!A6:A60, template!A6, records!E6:E60)</f>
        <v>17</v>
      </c>
      <c r="C6">
        <f>SUMIFS(records!E2:E162,records!A2:A162,template!A6, records!B2:B162, "&gt;=" &amp; template!C1,records!B2:B162, "&lt;" &amp; template!D1)</f>
        <v>0</v>
      </c>
      <c r="D6" s="14">
        <f>SUMIFS(records!E2:E162,records!A2:A162,template!A6, records!B2:B162, "&gt;=" &amp; template!D1,records!B2:B162, "&lt;" &amp; template!E1)</f>
        <v>0</v>
      </c>
      <c r="E6">
        <f>SUMIFS(records!E2:E162,records!A2:A162,template!A6, records!B2:B162, "&gt;=" &amp; template!E1,records!B2:B162, "&lt;" &amp; template!F1)</f>
        <v>0</v>
      </c>
      <c r="F6">
        <f>SUMIFS(records!E2:E162,records!A2:A162,template!A6, records!B2:B162, "&gt;=" &amp; template!F1,records!B2:B162, "&lt;" &amp; template!G1)</f>
        <v>0</v>
      </c>
      <c r="G6">
        <f>SUMIFS(records!E2:E162,records!A2:A162,template!A6, records!B2:B162, "&gt;=" &amp; template!G1,records!B2:B162, "&lt;" &amp; template!H1)</f>
        <v>0</v>
      </c>
      <c r="H6">
        <f>SUMIFS(records!E2:E162,records!A2:A162,template!A6, records!B2:B162, "&gt;=" &amp; template!H1,records!B2:B162, "&lt;" &amp; template!I1)</f>
        <v>0</v>
      </c>
      <c r="I6">
        <f>SUMIFS(records!E2:E162,records!A2:A162,template!A6, records!B2:B162, "&gt;=" &amp; template!I1,records!B2:B162, "&lt;" &amp; template!J1)</f>
        <v>0</v>
      </c>
      <c r="J6">
        <f>SUMIFS(records!E2:E162,records!A2:A162,template!A6, records!B2:B162, "&gt;=" &amp; template!J1,records!B2:B162, "&lt;" &amp; template!K1)</f>
        <v>0</v>
      </c>
      <c r="K6">
        <f>SUMIFS(records!E2:E162,records!A2:A162,template!A6, records!B2:B162, "&gt;=" &amp; template!K1,records!B2:B162, "&lt;" &amp; template!L1)</f>
        <v>0</v>
      </c>
      <c r="L6">
        <f>SUMIFS(records!E2:E162,records!A2:A162,template!A6, records!B2:B162, "&gt;=" &amp; template!L1,records!B2:B162, "&lt;" &amp; template!M1)</f>
        <v>0</v>
      </c>
      <c r="M6">
        <f>SUMIFS(records!E2:E162,records!A2:A162,template!A6, records!B2:B162, "&gt;=" &amp; template!M1,records!B2:B162, "&lt;" &amp; template!N1)</f>
        <v>0</v>
      </c>
      <c r="N6">
        <f>SUMIFS(records!E2:E162,records!A2:A162,template!A6, records!B2:B162, "&gt;=" &amp; template!N1,records!B2:B162, "&lt;" &amp; template!O1)</f>
        <v>0</v>
      </c>
      <c r="O6">
        <f>SUMIFS(records!E2:E162,records!A2:A162,template!A6, records!B2:B162, "&gt;=" &amp; template!O1,records!B2:B162, "&lt;" &amp; template!P1)</f>
        <v>0</v>
      </c>
      <c r="P6">
        <f>SUMIFS(records!E2:E162,records!A2:A162,template!A6, records!B2:B162, "&gt;=" &amp; template!P1,records!B2:B162, "&lt;" &amp; template!Q1)</f>
        <v>17</v>
      </c>
      <c r="Q6">
        <f>SUMIFS(records!E2:E162,records!A2:A162,template!A6, records!B2:B162, "&gt;=" &amp; template!Q1,records!B2:B162, "&lt;" &amp; template!R1)</f>
        <v>0</v>
      </c>
      <c r="R6">
        <f>SUMIFS(records!E2:E162,records!A2:A162,template!A6, records!B2:B162, "&gt;=" &amp; template!R1,records!B2:B162, "&lt;" &amp; template!S1)</f>
        <v>0</v>
      </c>
      <c r="S6">
        <f>SUMIFS(records!E2:E162,records!A2:A162,template!A6, records!B2:B162, "&gt;=" &amp; template!S1,records!B2:B162, "&lt;" &amp; template!T1)</f>
        <v>0</v>
      </c>
      <c r="T6">
        <f>SUMIFS(records!E2:E162,records!A2:A162,template!A6, records!B2:B162, "&gt;=" &amp; template!T1,records!B2:B162, "&lt;" &amp; template!U1)</f>
        <v>0</v>
      </c>
      <c r="U6">
        <f>SUMIFS(records!E2:E162,records!A2:A162,template!A6, records!B2:B162, "&gt;=" &amp; template!U1,records!B2:B162, "&lt;" &amp; template!V1)</f>
        <v>0</v>
      </c>
      <c r="V6">
        <f>SUMIFS(records!E2:E162,records!A2:A162,template!A6, records!B2:B162, "&gt;=" &amp; template!V1,records!B2:B162, "&lt;" &amp; template!W1)</f>
        <v>0</v>
      </c>
      <c r="W6">
        <f>SUMIFS(records!E2:E162,records!A2:A162,template!A6, records!B2:B162, "&gt;=" &amp; template!W1,records!B2:B162, "&lt;" &amp; template!X1)</f>
        <v>0</v>
      </c>
      <c r="X6">
        <f>SUMIFS(records!E2:E162,records!A2:A162,template!A6, records!B2:B162, "&gt;=" &amp; template!X1,records!B2:B162, "&lt;" &amp; template!Y1)</f>
        <v>0</v>
      </c>
      <c r="Y6">
        <f>SUMIFS(records!E2:E162,records!A2:A162,template!A6, records!B2:B162, "&gt;=" &amp; template!Y1,records!B2:B162, "&lt;" &amp; template!Z1)</f>
        <v>0</v>
      </c>
      <c r="Z6">
        <f>SUMIFS(records!E2:E162,records!A2:A162,template!A6, records!B2:B162, "&gt;=" &amp; template!Z1)</f>
        <v>0</v>
      </c>
      <c r="AA6">
        <f>SUMIFS(records!E2:E162,records!A2:A162,template!A6,records!G2:G162,template!AA1)</f>
        <v>0</v>
      </c>
      <c r="AB6">
        <f>SUMIFS(records!E2:E162,records!A2:A162,template!A6,records!G2:G162,template!AB1)</f>
        <v>17</v>
      </c>
      <c r="AC6">
        <f>SUMIFS(records!E2:E162,records!A2:A162,template!A6,records!G2:G162,template!AC1)</f>
        <v>0</v>
      </c>
      <c r="AD6">
        <f>SUMIFS(records!E2:E162,records!A2:A162,template!A6,records!G2:G162,template!AD1)</f>
        <v>0</v>
      </c>
      <c r="AE6">
        <f>SUMIFS(records!E2:E162,records!A2:A162,template!A6,records!C2:C162,template!AE1)</f>
        <v>0</v>
      </c>
      <c r="AF6">
        <f>SUMIFS(records!E2:E162,records!A2:A162,template!A6,records!C2:C162,template!AF1)</f>
        <v>17</v>
      </c>
      <c r="AG6">
        <f>SUMIFS(records!E2:E162,records!A2:A162,template!A6,records!C2:C162,template!AG1)</f>
        <v>0</v>
      </c>
      <c r="AH6">
        <f>SUMIFS(records!E2:E162,records!A2:A162,template!A6,records!C2:C162,template!AH1)</f>
        <v>0</v>
      </c>
      <c r="AI6">
        <f>SUMIFS(records!E2:E162,records!A2:A162,template!A6,records!C2:C162,template!AI1)</f>
        <v>0</v>
      </c>
      <c r="AJ6">
        <f>SUMIFS(records!E2:E162,records!A2:A162,template!A6,records!C2:C162,template!AJ1)</f>
        <v>0</v>
      </c>
      <c r="AK6">
        <f>SUMIFS(records!E2:E162,records!A2:A162,template!A6,records!C2:C162,template!AK1)</f>
        <v>0</v>
      </c>
      <c r="AL6">
        <f>SUMIFS(records!E2:E162,records!A2:A162,template!A6,records!C2:C162,template!AL1)</f>
        <v>0</v>
      </c>
      <c r="AM6">
        <f>SUMIFS(records!E2:E162,records!A2:A162,template!A6,records!C2:C162,template!AM1)</f>
        <v>0</v>
      </c>
      <c r="AN6">
        <f>SUMIFS(records!E2:E162,records!A2:A162,template!A6,records!C2:C162,template!AN1)</f>
        <v>0</v>
      </c>
      <c r="AO6">
        <f>SUMIFS(records!E2:E162,records!A2:A162,template!A6,records!C2:C162,template!AO1)</f>
        <v>0</v>
      </c>
      <c r="AP6">
        <f>SUMIFS(records!E2:E162,records!A2:A162,template!A6,records!C2:C162,template!AP1)</f>
        <v>0</v>
      </c>
    </row>
    <row r="7" spans="1:42">
      <c r="A7" s="1">
        <v>43775</v>
      </c>
      <c r="B7">
        <f>SUMIF(records!A7:A61, template!A7, records!E7:E61)</f>
        <v>146.69999999999999</v>
      </c>
      <c r="C7">
        <f>SUMIFS(records!E2:E162,records!A2:A162,template!A7, records!B2:B162, "&gt;=" &amp; template!C1,records!B2:B162, "&lt;" &amp; template!D1)</f>
        <v>0</v>
      </c>
      <c r="D7" s="14">
        <f>SUMIFS(records!E2:E162,records!A2:A162,template!A7, records!B2:B162, "&gt;=" &amp; template!D1,records!B2:B162, "&lt;" &amp; template!E1)</f>
        <v>0</v>
      </c>
      <c r="E7">
        <f>SUMIFS(records!E2:E162,records!A2:A162,template!A7, records!B2:B162, "&gt;=" &amp; template!E1,records!B2:B162, "&lt;" &amp; template!F1)</f>
        <v>0</v>
      </c>
      <c r="F7">
        <f>SUMIFS(records!E2:E162,records!A2:A162,template!A7, records!B2:B162, "&gt;=" &amp; template!F1,records!B2:B162, "&lt;" &amp; template!G1)</f>
        <v>0</v>
      </c>
      <c r="G7">
        <f>SUMIFS(records!E2:E162,records!A2:A162,template!A7, records!B2:B162, "&gt;=" &amp; template!G1,records!B2:B162, "&lt;" &amp; template!H1)</f>
        <v>0</v>
      </c>
      <c r="H7">
        <f>SUMIFS(records!E2:E162,records!A2:A162,template!A7, records!B2:B162, "&gt;=" &amp; template!H1,records!B2:B162, "&lt;" &amp; template!I1)</f>
        <v>0</v>
      </c>
      <c r="I7">
        <f>SUMIFS(records!E2:E162,records!A2:A162,template!A7, records!B2:B162, "&gt;=" &amp; template!I1,records!B2:B162, "&lt;" &amp; template!J1)</f>
        <v>0</v>
      </c>
      <c r="J7">
        <f>SUMIFS(records!E2:E162,records!A2:A162,template!A7, records!B2:B162, "&gt;=" &amp; template!J1,records!B2:B162, "&lt;" &amp; template!K1)</f>
        <v>0</v>
      </c>
      <c r="K7">
        <f>SUMIFS(records!E2:E162,records!A2:A162,template!A7, records!B2:B162, "&gt;=" &amp; template!K1,records!B2:B162, "&lt;" &amp; template!L1)</f>
        <v>0</v>
      </c>
      <c r="L7">
        <f>SUMIFS(records!E2:E162,records!A2:A162,template!A7, records!B2:B162, "&gt;=" &amp; template!L1,records!B2:B162, "&lt;" &amp; template!M1)</f>
        <v>0</v>
      </c>
      <c r="M7">
        <f>SUMIFS(records!E2:E162,records!A2:A162,template!A7, records!B2:B162, "&gt;=" &amp; template!M1,records!B2:B162, "&lt;" &amp; template!N1)</f>
        <v>0</v>
      </c>
      <c r="N7">
        <f>SUMIFS(records!E2:E162,records!A2:A162,template!A7, records!B2:B162, "&gt;=" &amp; template!N1,records!B2:B162, "&lt;" &amp; template!O1)</f>
        <v>0</v>
      </c>
      <c r="O7">
        <f>SUMIFS(records!E2:E162,records!A2:A162,template!A7, records!B2:B162, "&gt;=" &amp; template!O1,records!B2:B162, "&lt;" &amp; template!P1)</f>
        <v>0</v>
      </c>
      <c r="P7">
        <f>SUMIFS(records!E2:E162,records!A2:A162,template!A7, records!B2:B162, "&gt;=" &amp; template!P1,records!B2:B162, "&lt;" &amp; template!Q1)</f>
        <v>16</v>
      </c>
      <c r="Q7">
        <f>SUMIFS(records!E2:E162,records!A2:A162,template!A7, records!B2:B162, "&gt;=" &amp; template!Q1,records!B2:B162, "&lt;" &amp; template!R1)</f>
        <v>0</v>
      </c>
      <c r="R7">
        <f>SUMIFS(records!E2:E162,records!A2:A162,template!A7, records!B2:B162, "&gt;=" &amp; template!R1,records!B2:B162, "&lt;" &amp; template!S1)</f>
        <v>0</v>
      </c>
      <c r="S7">
        <f>SUMIFS(records!E2:E162,records!A2:A162,template!A7, records!B2:B162, "&gt;=" &amp; template!S1,records!B2:B162, "&lt;" &amp; template!T1)</f>
        <v>0</v>
      </c>
      <c r="T7">
        <f>SUMIFS(records!E2:E162,records!A2:A162,template!A7, records!B2:B162, "&gt;=" &amp; template!T1,records!B2:B162, "&lt;" &amp; template!U1)</f>
        <v>0</v>
      </c>
      <c r="U7">
        <f>SUMIFS(records!E2:E162,records!A2:A162,template!A7, records!B2:B162, "&gt;=" &amp; template!U1,records!B2:B162, "&lt;" &amp; template!V1)</f>
        <v>32</v>
      </c>
      <c r="V7">
        <f>SUMIFS(records!E2:E162,records!A2:A162,template!A7, records!B2:B162, "&gt;=" &amp; template!V1,records!B2:B162, "&lt;" &amp; template!W1)</f>
        <v>0</v>
      </c>
      <c r="W7">
        <f>SUMIFS(records!E2:E162,records!A2:A162,template!A7, records!B2:B162, "&gt;=" &amp; template!W1,records!B2:B162, "&lt;" &amp; template!X1)</f>
        <v>0</v>
      </c>
      <c r="X7">
        <f>SUMIFS(records!E2:E162,records!A2:A162,template!A7, records!B2:B162, "&gt;=" &amp; template!X1,records!B2:B162, "&lt;" &amp; template!Y1)</f>
        <v>0</v>
      </c>
      <c r="Y7">
        <f>SUMIFS(records!E2:E162,records!A2:A162,template!A7, records!B2:B162, "&gt;=" &amp; template!Y1,records!B2:B162, "&lt;" &amp; template!Z1)</f>
        <v>0</v>
      </c>
      <c r="Z7">
        <f>SUMIFS(records!E2:E162,records!A2:A162,template!A7, records!B2:B162, "&gt;=" &amp; template!Z1)</f>
        <v>98.7</v>
      </c>
      <c r="AA7">
        <f>SUMIFS(records!E2:E162,records!A2:A162,template!A7,records!G2:G162,template!AA1)</f>
        <v>37</v>
      </c>
      <c r="AB7">
        <f>SUMIFS(records!E2:E162,records!A2:A162,template!A7,records!G2:G162,template!AB1)</f>
        <v>0</v>
      </c>
      <c r="AC7">
        <f>SUMIFS(records!E2:E162,records!A2:A162,template!A7,records!G2:G162,template!AC1)</f>
        <v>0</v>
      </c>
      <c r="AD7">
        <f>SUMIFS(records!E2:E162,records!A2:A162,template!A7,records!G2:G162,template!AD1)</f>
        <v>0</v>
      </c>
      <c r="AE7">
        <f>SUMIFS(records!E2:E162,records!A2:A162,template!A7,records!C2:C162,template!AE1)</f>
        <v>0</v>
      </c>
      <c r="AF7">
        <f>SUMIFS(records!E2:E162,records!A2:A162,template!A7,records!C2:C162,template!AF1)</f>
        <v>16</v>
      </c>
      <c r="AG7">
        <f>SUMIFS(records!E2:E162,records!A2:A162,template!A7,records!C2:C162,template!AG1)</f>
        <v>0</v>
      </c>
      <c r="AH7">
        <f>SUMIFS(records!E2:E162,records!A2:A162,template!A7,records!C2:C162,template!AH1)</f>
        <v>0</v>
      </c>
      <c r="AI7">
        <f>SUMIFS(records!E2:E162,records!A2:A162,template!A7,records!C2:C162,template!AI1)</f>
        <v>0</v>
      </c>
      <c r="AJ7">
        <f>SUMIFS(records!E2:E162,records!A2:A162,template!A7,records!C2:C162,template!AJ1)</f>
        <v>0</v>
      </c>
      <c r="AK7">
        <f>SUMIFS(records!E2:E162,records!A2:A162,template!A7,records!C2:C162,template!AK1)</f>
        <v>11</v>
      </c>
      <c r="AL7">
        <f>SUMIFS(records!E2:E162,records!A2:A162,template!A7,records!C2:C162,template!AL1)</f>
        <v>21</v>
      </c>
      <c r="AM7">
        <f>SUMIFS(records!E2:E162,records!A2:A162,template!A7,records!C2:C162,template!AM1)</f>
        <v>0</v>
      </c>
      <c r="AN7">
        <f>SUMIFS(records!E2:E162,records!A2:A162,template!A7,records!C2:C162,template!AN1)</f>
        <v>98.7</v>
      </c>
      <c r="AO7">
        <f>SUMIFS(records!E2:E162,records!A2:A162,template!A7,records!C2:C162,template!AO1)</f>
        <v>0</v>
      </c>
      <c r="AP7">
        <f>SUMIFS(records!E2:E162,records!A2:A162,template!A7,records!C2:C162,template!AP1)</f>
        <v>0</v>
      </c>
    </row>
    <row r="8" spans="1:42">
      <c r="A8" s="1">
        <v>43776</v>
      </c>
      <c r="B8">
        <f>SUMIF(records!A8:A62, template!A8, records!E8:E62)</f>
        <v>2017.98</v>
      </c>
      <c r="C8">
        <f>SUMIFS(records!E2:E162,records!A2:A162,template!A8, records!B2:B162, "&gt;=" &amp; template!C1,records!B2:B162, "&lt;" &amp; template!D1)</f>
        <v>0</v>
      </c>
      <c r="D8" s="14">
        <f>SUMIFS(records!E2:E162,records!A2:A162,template!A8, records!B2:B162, "&gt;=" &amp; template!D1,records!B2:B162, "&lt;" &amp; template!E1)</f>
        <v>0</v>
      </c>
      <c r="E8">
        <f>SUMIFS(records!E2:E162,records!A2:A162,template!A8, records!B2:B162, "&gt;=" &amp; template!E1,records!B2:B162, "&lt;" &amp; template!F1)</f>
        <v>0</v>
      </c>
      <c r="F8">
        <f>SUMIFS(records!E2:E162,records!A2:A162,template!A8, records!B2:B162, "&gt;=" &amp; template!F1,records!B2:B162, "&lt;" &amp; template!G1)</f>
        <v>0</v>
      </c>
      <c r="G8">
        <f>SUMIFS(records!E2:E162,records!A2:A162,template!A8, records!B2:B162, "&gt;=" &amp; template!G1,records!B2:B162, "&lt;" &amp; template!H1)</f>
        <v>0</v>
      </c>
      <c r="H8">
        <f>SUMIFS(records!E2:E162,records!A2:A162,template!A8, records!B2:B162, "&gt;=" &amp; template!H1,records!B2:B162, "&lt;" &amp; template!I1)</f>
        <v>0</v>
      </c>
      <c r="I8">
        <f>SUMIFS(records!E2:E162,records!A2:A162,template!A8, records!B2:B162, "&gt;=" &amp; template!I1,records!B2:B162, "&lt;" &amp; template!J1)</f>
        <v>0</v>
      </c>
      <c r="J8">
        <f>SUMIFS(records!E2:E162,records!A2:A162,template!A8, records!B2:B162, "&gt;=" &amp; template!J1,records!B2:B162, "&lt;" &amp; template!K1)</f>
        <v>0</v>
      </c>
      <c r="K8">
        <f>SUMIFS(records!E2:E162,records!A2:A162,template!A8, records!B2:B162, "&gt;=" &amp; template!K1,records!B2:B162, "&lt;" &amp; template!L1)</f>
        <v>2000</v>
      </c>
      <c r="L8">
        <f>SUMIFS(records!E2:E162,records!A2:A162,template!A8, records!B2:B162, "&gt;=" &amp; template!L1,records!B2:B162, "&lt;" &amp; template!M1)</f>
        <v>0</v>
      </c>
      <c r="M8">
        <f>SUMIFS(records!E2:E162,records!A2:A162,template!A8, records!B2:B162, "&gt;=" &amp; template!M1,records!B2:B162, "&lt;" &amp; template!N1)</f>
        <v>0</v>
      </c>
      <c r="N8">
        <f>SUMIFS(records!E2:E162,records!A2:A162,template!A8, records!B2:B162, "&gt;=" &amp; template!N1,records!B2:B162, "&lt;" &amp; template!O1)</f>
        <v>0</v>
      </c>
      <c r="O8">
        <f>SUMIFS(records!E2:E162,records!A2:A162,template!A8, records!B2:B162, "&gt;=" &amp; template!O1,records!B2:B162, "&lt;" &amp; template!P1)</f>
        <v>17.98</v>
      </c>
      <c r="P8">
        <f>SUMIFS(records!E2:E162,records!A2:A162,template!A8, records!B2:B162, "&gt;=" &amp; template!P1,records!B2:B162, "&lt;" &amp; template!Q1)</f>
        <v>0</v>
      </c>
      <c r="Q8">
        <f>SUMIFS(records!E2:E162,records!A2:A162,template!A8, records!B2:B162, "&gt;=" &amp; template!Q1,records!B2:B162, "&lt;" &amp; template!R1)</f>
        <v>0</v>
      </c>
      <c r="R8">
        <f>SUMIFS(records!E2:E162,records!A2:A162,template!A8, records!B2:B162, "&gt;=" &amp; template!R1,records!B2:B162, "&lt;" &amp; template!S1)</f>
        <v>0</v>
      </c>
      <c r="S8">
        <f>SUMIFS(records!E2:E162,records!A2:A162,template!A8, records!B2:B162, "&gt;=" &amp; template!S1,records!B2:B162, "&lt;" &amp; template!T1)</f>
        <v>0</v>
      </c>
      <c r="T8">
        <f>SUMIFS(records!E2:E162,records!A2:A162,template!A8, records!B2:B162, "&gt;=" &amp; template!T1,records!B2:B162, "&lt;" &amp; template!U1)</f>
        <v>0</v>
      </c>
      <c r="U8">
        <f>SUMIFS(records!E2:E162,records!A2:A162,template!A8, records!B2:B162, "&gt;=" &amp; template!U1,records!B2:B162, "&lt;" &amp; template!V1)</f>
        <v>0</v>
      </c>
      <c r="V8">
        <f>SUMIFS(records!E2:E162,records!A2:A162,template!A8, records!B2:B162, "&gt;=" &amp; template!V1,records!B2:B162, "&lt;" &amp; template!W1)</f>
        <v>0</v>
      </c>
      <c r="W8">
        <f>SUMIFS(records!E2:E162,records!A2:A162,template!A8, records!B2:B162, "&gt;=" &amp; template!W1,records!B2:B162, "&lt;" &amp; template!X1)</f>
        <v>0</v>
      </c>
      <c r="X8">
        <f>SUMIFS(records!E2:E162,records!A2:A162,template!A8, records!B2:B162, "&gt;=" &amp; template!X1,records!B2:B162, "&lt;" &amp; template!Y1)</f>
        <v>0</v>
      </c>
      <c r="Y8">
        <f>SUMIFS(records!E2:E162,records!A2:A162,template!A8, records!B2:B162, "&gt;=" &amp; template!Y1,records!B2:B162, "&lt;" &amp; template!Z1)</f>
        <v>0</v>
      </c>
      <c r="Z8">
        <f>SUMIFS(records!E2:E162,records!A2:A162,template!A8, records!B2:B162, "&gt;=" &amp; template!Z1)</f>
        <v>0</v>
      </c>
      <c r="AA8">
        <f>SUMIFS(records!E2:E162,records!A2:A162,template!A8,records!G2:G162,template!AA1)</f>
        <v>0</v>
      </c>
      <c r="AB8">
        <f>SUMIFS(records!E2:E162,records!A2:A162,template!A8,records!G2:G162,template!AB1)</f>
        <v>2000</v>
      </c>
      <c r="AC8">
        <f>SUMIFS(records!E2:E162,records!A2:A162,template!A8,records!G2:G162,template!AC1)</f>
        <v>0</v>
      </c>
      <c r="AD8">
        <f>SUMIFS(records!E2:E162,records!A2:A162,template!A8,records!G2:G162,template!AD1)</f>
        <v>0</v>
      </c>
      <c r="AE8">
        <f>SUMIFS(records!E2:E162,records!A2:A162,template!A8,records!C2:C162,template!AE1)</f>
        <v>0</v>
      </c>
      <c r="AF8">
        <f>SUMIFS(records!E2:E162,records!A2:A162,template!A8,records!C2:C162,template!AF1)</f>
        <v>17.98</v>
      </c>
      <c r="AG8">
        <f>SUMIFS(records!E2:E162,records!A2:A162,template!A8,records!C2:C162,template!AG1)</f>
        <v>0</v>
      </c>
      <c r="AH8">
        <f>SUMIFS(records!E2:E162,records!A2:A162,template!A8,records!C2:C162,template!AH1)</f>
        <v>0</v>
      </c>
      <c r="AI8">
        <f>SUMIFS(records!E2:E162,records!A2:A162,template!A8,records!C2:C162,template!AI1)</f>
        <v>0</v>
      </c>
      <c r="AJ8">
        <f>SUMIFS(records!E2:E162,records!A2:A162,template!A8,records!C2:C162,template!AJ1)</f>
        <v>0</v>
      </c>
      <c r="AK8">
        <f>SUMIFS(records!E2:E162,records!A2:A162,template!A8,records!C2:C162,template!AK1)</f>
        <v>0</v>
      </c>
      <c r="AL8">
        <f>SUMIFS(records!E2:E162,records!A2:A162,template!A8,records!C2:C162,template!AL1)</f>
        <v>0</v>
      </c>
      <c r="AM8">
        <f>SUMIFS(records!E2:E162,records!A2:A162,template!A8,records!C2:C162,template!AM1)</f>
        <v>0</v>
      </c>
      <c r="AN8">
        <f>SUMIFS(records!E2:E162,records!A2:A162,template!A8,records!C2:C162,template!AN1)</f>
        <v>0</v>
      </c>
      <c r="AO8">
        <f>SUMIFS(records!E2:E162,records!A2:A162,template!A8,records!C2:C162,template!AO1)</f>
        <v>0</v>
      </c>
      <c r="AP8">
        <f>SUMIFS(records!E2:E162,records!A2:A162,template!A8,records!C2:C162,template!AP1)</f>
        <v>0</v>
      </c>
    </row>
    <row r="9" spans="1:42">
      <c r="A9" s="1">
        <v>43777</v>
      </c>
      <c r="B9">
        <f>SUMIF(records!A9:A63, template!A9, records!E9:E63)</f>
        <v>1532.5</v>
      </c>
      <c r="C9">
        <f>SUMIFS(records!E2:E162,records!A2:A162,template!A9, records!B2:B162, "&gt;=" &amp; template!C1,records!B2:B162, "&lt;" &amp; template!D1)</f>
        <v>0</v>
      </c>
      <c r="D9" s="14">
        <f>SUMIFS(records!E2:E162,records!A2:A162,template!A9, records!B2:B162, "&gt;=" &amp; template!D1,records!B2:B162, "&lt;" &amp; template!E1)</f>
        <v>0</v>
      </c>
      <c r="E9">
        <f>SUMIFS(records!E2:E162,records!A2:A162,template!A9, records!B2:B162, "&gt;=" &amp; template!E1,records!B2:B162, "&lt;" &amp; template!F1)</f>
        <v>0</v>
      </c>
      <c r="F9">
        <f>SUMIFS(records!E2:E162,records!A2:A162,template!A9, records!B2:B162, "&gt;=" &amp; template!F1,records!B2:B162, "&lt;" &amp; template!G1)</f>
        <v>0</v>
      </c>
      <c r="G9">
        <f>SUMIFS(records!E2:E162,records!A2:A162,template!A9, records!B2:B162, "&gt;=" &amp; template!G1,records!B2:B162, "&lt;" &amp; template!H1)</f>
        <v>0</v>
      </c>
      <c r="H9">
        <f>SUMIFS(records!E2:E162,records!A2:A162,template!A9, records!B2:B162, "&gt;=" &amp; template!H1,records!B2:B162, "&lt;" &amp; template!I1)</f>
        <v>0</v>
      </c>
      <c r="I9">
        <f>SUMIFS(records!E2:E162,records!A2:A162,template!A9, records!B2:B162, "&gt;=" &amp; template!I1,records!B2:B162, "&lt;" &amp; template!J1)</f>
        <v>0</v>
      </c>
      <c r="J9">
        <f>SUMIFS(records!E2:E162,records!A2:A162,template!A9, records!B2:B162, "&gt;=" &amp; template!J1,records!B2:B162, "&lt;" &amp; template!K1)</f>
        <v>0</v>
      </c>
      <c r="K9">
        <f>SUMIFS(records!E2:E162,records!A2:A162,template!A9, records!B2:B162, "&gt;=" &amp; template!K1,records!B2:B162, "&lt;" &amp; template!L1)</f>
        <v>0</v>
      </c>
      <c r="L9">
        <f>SUMIFS(records!E2:E162,records!A2:A162,template!A9, records!B2:B162, "&gt;=" &amp; template!L1,records!B2:B162, "&lt;" &amp; template!M1)</f>
        <v>0</v>
      </c>
      <c r="M9">
        <f>SUMIFS(records!E2:E162,records!A2:A162,template!A9, records!B2:B162, "&gt;=" &amp; template!M1,records!B2:B162, "&lt;" &amp; template!N1)</f>
        <v>0</v>
      </c>
      <c r="N9">
        <f>SUMIFS(records!E2:E162,records!A2:A162,template!A9, records!B2:B162, "&gt;=" &amp; template!N1,records!B2:B162, "&lt;" &amp; template!O1)</f>
        <v>2</v>
      </c>
      <c r="O9">
        <f>SUMIFS(records!E2:E162,records!A2:A162,template!A9, records!B2:B162, "&gt;=" &amp; template!O1,records!B2:B162, "&lt;" &amp; template!P1)</f>
        <v>0</v>
      </c>
      <c r="P9">
        <f>SUMIFS(records!E2:E162,records!A2:A162,template!A9, records!B2:B162, "&gt;=" &amp; template!P1,records!B2:B162, "&lt;" &amp; template!Q1)</f>
        <v>20</v>
      </c>
      <c r="Q9">
        <f>SUMIFS(records!E2:E162,records!A2:A162,template!A9, records!B2:B162, "&gt;=" &amp; template!Q1,records!B2:B162, "&lt;" &amp; template!R1)</f>
        <v>10.5</v>
      </c>
      <c r="R9">
        <f>SUMIFS(records!E2:E162,records!A2:A162,template!A9, records!B2:B162, "&gt;=" &amp; template!R1,records!B2:B162, "&lt;" &amp; template!S1)</f>
        <v>0</v>
      </c>
      <c r="S9">
        <f>SUMIFS(records!E2:E162,records!A2:A162,template!A9, records!B2:B162, "&gt;=" &amp; template!S1,records!B2:B162, "&lt;" &amp; template!T1)</f>
        <v>0</v>
      </c>
      <c r="T9">
        <f>SUMIFS(records!E2:E162,records!A2:A162,template!A9, records!B2:B162, "&gt;=" &amp; template!T1,records!B2:B162, "&lt;" &amp; template!U1)</f>
        <v>0</v>
      </c>
      <c r="U9">
        <f>SUMIFS(records!E2:E162,records!A2:A162,template!A9, records!B2:B162, "&gt;=" &amp; template!U1,records!B2:B162, "&lt;" &amp; template!V1)</f>
        <v>0</v>
      </c>
      <c r="V9">
        <f>SUMIFS(records!E2:E162,records!A2:A162,template!A9, records!B2:B162, "&gt;=" &amp; template!V1,records!B2:B162, "&lt;" &amp; template!W1)</f>
        <v>0</v>
      </c>
      <c r="W9">
        <f>SUMIFS(records!E2:E162,records!A2:A162,template!A9, records!B2:B162, "&gt;=" &amp; template!W1,records!B2:B162, "&lt;" &amp; template!X1)</f>
        <v>0</v>
      </c>
      <c r="X9">
        <f>SUMIFS(records!E2:E162,records!A2:A162,template!A9, records!B2:B162, "&gt;=" &amp; template!X1,records!B2:B162, "&lt;" &amp; template!Y1)</f>
        <v>0</v>
      </c>
      <c r="Y9">
        <f>SUMIFS(records!E2:E162,records!A2:A162,template!A9, records!B2:B162, "&gt;=" &amp; template!Y1,records!B2:B162, "&lt;" &amp; template!Z1)</f>
        <v>1500</v>
      </c>
      <c r="Z9">
        <f>SUMIFS(records!E2:E162,records!A2:A162,template!A9, records!B2:B162, "&gt;=" &amp; template!Z1)</f>
        <v>0</v>
      </c>
      <c r="AA9">
        <f>SUMIFS(records!E2:E162,records!A2:A162,template!A9,records!G2:G162,template!AA1)</f>
        <v>1502</v>
      </c>
      <c r="AB9">
        <f>SUMIFS(records!E2:E162,records!A2:A162,template!A9,records!G2:G162,template!AB1)</f>
        <v>30.5</v>
      </c>
      <c r="AC9">
        <f>SUMIFS(records!E2:E162,records!A2:A162,template!A9,records!G2:G162,template!AC1)</f>
        <v>0</v>
      </c>
      <c r="AD9">
        <f>SUMIFS(records!E2:E162,records!A2:A162,template!A9,records!G2:G162,template!AD1)</f>
        <v>0</v>
      </c>
      <c r="AE9">
        <f>SUMIFS(records!E2:E162,records!A2:A162,template!A9,records!C2:C162,template!AE1)</f>
        <v>2</v>
      </c>
      <c r="AF9">
        <f>SUMIFS(records!E2:E162,records!A2:A162,template!A9,records!C2:C162,template!AF1)</f>
        <v>20</v>
      </c>
      <c r="AG9">
        <f>SUMIFS(records!E2:E162,records!A2:A162,template!A9,records!C2:C162,template!AG1)</f>
        <v>0</v>
      </c>
      <c r="AH9">
        <f>SUMIFS(records!E2:E162,records!A2:A162,template!A9,records!C2:C162,template!AH1)</f>
        <v>1500</v>
      </c>
      <c r="AI9">
        <f>SUMIFS(records!E2:E162,records!A2:A162,template!A9,records!C2:C162,template!AI1)</f>
        <v>0</v>
      </c>
      <c r="AJ9">
        <f>SUMIFS(records!E2:E162,records!A2:A162,template!A9,records!C2:C162,template!AJ1)</f>
        <v>10.5</v>
      </c>
      <c r="AK9">
        <f>SUMIFS(records!E2:E162,records!A2:A162,template!A9,records!C2:C162,template!AK1)</f>
        <v>0</v>
      </c>
      <c r="AL9">
        <f>SUMIFS(records!E2:E162,records!A2:A162,template!A9,records!C2:C162,template!AL1)</f>
        <v>0</v>
      </c>
      <c r="AM9">
        <f>SUMIFS(records!E2:E162,records!A2:A162,template!A9,records!C2:C162,template!AM1)</f>
        <v>0</v>
      </c>
      <c r="AN9">
        <f>SUMIFS(records!E2:E162,records!A2:A162,template!A9,records!C2:C162,template!AN1)</f>
        <v>0</v>
      </c>
      <c r="AO9">
        <f>SUMIFS(records!E2:E162,records!A2:A162,template!A9,records!C2:C162,template!AO1)</f>
        <v>0</v>
      </c>
      <c r="AP9">
        <f>SUMIFS(records!E2:E162,records!A2:A162,template!A9,records!C2:C162,template!AP1)</f>
        <v>0</v>
      </c>
    </row>
    <row r="10" spans="1:42">
      <c r="A10" s="1">
        <v>43778</v>
      </c>
      <c r="B10">
        <f>SUMIF(records!A10:A64, template!A10, records!E10:E64)</f>
        <v>109</v>
      </c>
      <c r="C10">
        <f>SUMIFS(records!E2:E162,records!A2:A162,template!A10, records!B2:B162, "&gt;=" &amp; template!C1,records!B2:B162, "&lt;" &amp; template!D1)</f>
        <v>0</v>
      </c>
      <c r="D10" s="14">
        <f>SUMIFS(records!E2:E162,records!A2:A162,template!A10, records!B2:B162, "&gt;=" &amp; template!D1,records!B2:B162, "&lt;" &amp; template!E1)</f>
        <v>0</v>
      </c>
      <c r="E10">
        <f>SUMIFS(records!E2:E162,records!A2:A162,template!A10, records!B2:B162, "&gt;=" &amp; template!E1,records!B2:B162, "&lt;" &amp; template!F1)</f>
        <v>0</v>
      </c>
      <c r="F10">
        <f>SUMIFS(records!E2:E162,records!A2:A162,template!A10, records!B2:B162, "&gt;=" &amp; template!F1,records!B2:B162, "&lt;" &amp; template!G1)</f>
        <v>0</v>
      </c>
      <c r="G10">
        <f>SUMIFS(records!E2:E162,records!A2:A162,template!A10, records!B2:B162, "&gt;=" &amp; template!G1,records!B2:B162, "&lt;" &amp; template!H1)</f>
        <v>0</v>
      </c>
      <c r="H10">
        <f>SUMIFS(records!E2:E162,records!A2:A162,template!A10, records!B2:B162, "&gt;=" &amp; template!H1,records!B2:B162, "&lt;" &amp; template!I1)</f>
        <v>0</v>
      </c>
      <c r="I10">
        <f>SUMIFS(records!E2:E162,records!A2:A162,template!A10, records!B2:B162, "&gt;=" &amp; template!I1,records!B2:B162, "&lt;" &amp; template!J1)</f>
        <v>0</v>
      </c>
      <c r="J10">
        <f>SUMIFS(records!E2:E162,records!A2:A162,template!A10, records!B2:B162, "&gt;=" &amp; template!J1,records!B2:B162, "&lt;" &amp; template!K1)</f>
        <v>0</v>
      </c>
      <c r="K10">
        <f>SUMIFS(records!E2:E162,records!A2:A162,template!A10, records!B2:B162, "&gt;=" &amp; template!K1,records!B2:B162, "&lt;" &amp; template!L1)</f>
        <v>0</v>
      </c>
      <c r="L10">
        <f>SUMIFS(records!E2:E162,records!A2:A162,template!A10, records!B2:B162, "&gt;=" &amp; template!L1,records!B2:B162, "&lt;" &amp; template!M1)</f>
        <v>18</v>
      </c>
      <c r="M10">
        <f>SUMIFS(records!E2:E162,records!A2:A162,template!A10, records!B2:B162, "&gt;=" &amp; template!M1,records!B2:B162, "&lt;" &amp; template!N1)</f>
        <v>15</v>
      </c>
      <c r="N10">
        <f>SUMIFS(records!E2:E162,records!A2:A162,template!A10, records!B2:B162, "&gt;=" &amp; template!N1,records!B2:B162, "&lt;" &amp; template!O1)</f>
        <v>30</v>
      </c>
      <c r="O10">
        <f>SUMIFS(records!E2:E162,records!A2:A162,template!A10, records!B2:B162, "&gt;=" &amp; template!O1,records!B2:B162, "&lt;" &amp; template!P1)</f>
        <v>0</v>
      </c>
      <c r="P10">
        <f>SUMIFS(records!E2:E162,records!A2:A162,template!A10, records!B2:B162, "&gt;=" &amp; template!P1,records!B2:B162, "&lt;" &amp; template!Q1)</f>
        <v>30</v>
      </c>
      <c r="Q10">
        <f>SUMIFS(records!E2:E162,records!A2:A162,template!A10, records!B2:B162, "&gt;=" &amp; template!Q1,records!B2:B162, "&lt;" &amp; template!R1)</f>
        <v>0</v>
      </c>
      <c r="R10">
        <f>SUMIFS(records!E2:E162,records!A2:A162,template!A10, records!B2:B162, "&gt;=" &amp; template!R1,records!B2:B162, "&lt;" &amp; template!S1)</f>
        <v>6</v>
      </c>
      <c r="S10">
        <f>SUMIFS(records!E2:E162,records!A2:A162,template!A10, records!B2:B162, "&gt;=" &amp; template!S1,records!B2:B162, "&lt;" &amp; template!T1)</f>
        <v>0</v>
      </c>
      <c r="T10">
        <f>SUMIFS(records!E2:E162,records!A2:A162,template!A10, records!B2:B162, "&gt;=" &amp; template!T1,records!B2:B162, "&lt;" &amp; template!U1)</f>
        <v>10</v>
      </c>
      <c r="U10">
        <f>SUMIFS(records!E2:E162,records!A2:A162,template!A10, records!B2:B162, "&gt;=" &amp; template!U1,records!B2:B162, "&lt;" &amp; template!V1)</f>
        <v>0</v>
      </c>
      <c r="V10">
        <f>SUMIFS(records!E2:E162,records!A2:A162,template!A10, records!B2:B162, "&gt;=" &amp; template!V1,records!B2:B162, "&lt;" &amp; template!W1)</f>
        <v>0</v>
      </c>
      <c r="W10">
        <f>SUMIFS(records!E2:E162,records!A2:A162,template!A10, records!B2:B162, "&gt;=" &amp; template!W1,records!B2:B162, "&lt;" &amp; template!X1)</f>
        <v>0</v>
      </c>
      <c r="X10">
        <f>SUMIFS(records!E2:E162,records!A2:A162,template!A10, records!B2:B162, "&gt;=" &amp; template!X1,records!B2:B162, "&lt;" &amp; template!Y1)</f>
        <v>0</v>
      </c>
      <c r="Y10">
        <f>SUMIFS(records!E2:E162,records!A2:A162,template!A10, records!B2:B162, "&gt;=" &amp; template!Y1,records!B2:B162, "&lt;" &amp; template!Z1)</f>
        <v>0</v>
      </c>
      <c r="Z10">
        <f>SUMIFS(records!E2:E162,records!A2:A162,template!A10, records!B2:B162, "&gt;=" &amp; template!Z1)</f>
        <v>0</v>
      </c>
      <c r="AA10">
        <f>SUMIFS(records!E2:E162,records!A2:A162,template!A10,records!G2:G162,template!AA1)</f>
        <v>94</v>
      </c>
      <c r="AB10">
        <f>SUMIFS(records!E2:E162,records!A2:A162,template!A10,records!G2:G162,template!AB1)</f>
        <v>0</v>
      </c>
      <c r="AC10">
        <f>SUMIFS(records!E2:E162,records!A2:A162,template!A10,records!G2:G162,template!AC1)</f>
        <v>15</v>
      </c>
      <c r="AD10">
        <f>SUMIFS(records!E2:E162,records!A2:A162,template!A10,records!G2:G162,template!AD1)</f>
        <v>0</v>
      </c>
      <c r="AE10">
        <f>SUMIFS(records!E2:E162,records!A2:A162,template!A10,records!C2:C162,template!AE1)</f>
        <v>33</v>
      </c>
      <c r="AF10">
        <f>SUMIFS(records!E2:E162,records!A2:A162,template!A10,records!C2:C162,template!AF1)</f>
        <v>30</v>
      </c>
      <c r="AG10">
        <f>SUMIFS(records!E2:E162,records!A2:A162,template!A10,records!C2:C162,template!AG1)</f>
        <v>0</v>
      </c>
      <c r="AH10">
        <f>SUMIFS(records!E2:E162,records!A2:A162,template!A10,records!C2:C162,template!AH1)</f>
        <v>0</v>
      </c>
      <c r="AI10">
        <f>SUMIFS(records!E2:E162,records!A2:A162,template!A10,records!C2:C162,template!AI1)</f>
        <v>0</v>
      </c>
      <c r="AJ10">
        <f>SUMIFS(records!E2:E162,records!A2:A162,template!A10,records!C2:C162,template!AJ1)</f>
        <v>6</v>
      </c>
      <c r="AK10">
        <f>SUMIFS(records!E2:E162,records!A2:A162,template!A10,records!C2:C162,template!AK1)</f>
        <v>0</v>
      </c>
      <c r="AL10">
        <f>SUMIFS(records!E2:E162,records!A2:A162,template!A10,records!C2:C162,template!AL1)</f>
        <v>0</v>
      </c>
      <c r="AM10">
        <f>SUMIFS(records!E2:E162,records!A2:A162,template!A10,records!C2:C162,template!AM1)</f>
        <v>0</v>
      </c>
      <c r="AN10">
        <f>SUMIFS(records!E2:E162,records!A2:A162,template!A10,records!C2:C162,template!AN1)</f>
        <v>0</v>
      </c>
      <c r="AO10">
        <f>SUMIFS(records!E2:E162,records!A2:A162,template!A10,records!C2:C162,template!AO1)</f>
        <v>10</v>
      </c>
      <c r="AP10">
        <f>SUMIFS(records!E2:E162,records!A2:A162,template!A10,records!C2:C162,template!AP1)</f>
        <v>0</v>
      </c>
    </row>
    <row r="11" spans="1:42">
      <c r="A11" s="1">
        <v>43779</v>
      </c>
      <c r="B11">
        <f>SUMIF(records!A11:A65, template!A11, records!E11:E65)</f>
        <v>115</v>
      </c>
      <c r="C11">
        <f>SUMIFS(records!E2:E162,records!A2:A162,template!A11, records!B2:B162, "&gt;=" &amp; template!C1,records!B2:B162, "&lt;" &amp; template!D1)</f>
        <v>0</v>
      </c>
      <c r="D11" s="14">
        <f>SUMIFS(records!E2:E162,records!A2:A162,template!A11, records!B2:B162, "&gt;=" &amp; template!D1,records!B2:B162, "&lt;" &amp; template!E1)</f>
        <v>0</v>
      </c>
      <c r="E11">
        <f>SUMIFS(records!E2:E162,records!A2:A162,template!A11, records!B2:B162, "&gt;=" &amp; template!E1,records!B2:B162, "&lt;" &amp; template!F1)</f>
        <v>0</v>
      </c>
      <c r="F11">
        <f>SUMIFS(records!E2:E162,records!A2:A162,template!A11, records!B2:B162, "&gt;=" &amp; template!F1,records!B2:B162, "&lt;" &amp; template!G1)</f>
        <v>0</v>
      </c>
      <c r="G11">
        <f>SUMIFS(records!E2:E162,records!A2:A162,template!A11, records!B2:B162, "&gt;=" &amp; template!G1,records!B2:B162, "&lt;" &amp; template!H1)</f>
        <v>0</v>
      </c>
      <c r="H11">
        <f>SUMIFS(records!E2:E162,records!A2:A162,template!A11, records!B2:B162, "&gt;=" &amp; template!H1,records!B2:B162, "&lt;" &amp; template!I1)</f>
        <v>0</v>
      </c>
      <c r="I11">
        <f>SUMIFS(records!E2:E162,records!A2:A162,template!A11, records!B2:B162, "&gt;=" &amp; template!I1,records!B2:B162, "&lt;" &amp; template!J1)</f>
        <v>0</v>
      </c>
      <c r="J11">
        <f>SUMIFS(records!E2:E162,records!A2:A162,template!A11, records!B2:B162, "&gt;=" &amp; template!J1,records!B2:B162, "&lt;" &amp; template!K1)</f>
        <v>0</v>
      </c>
      <c r="K11">
        <f>SUMIFS(records!E2:E162,records!A2:A162,template!A11, records!B2:B162, "&gt;=" &amp; template!K1,records!B2:B162, "&lt;" &amp; template!L1)</f>
        <v>0</v>
      </c>
      <c r="L11">
        <f>SUMIFS(records!E2:E162,records!A2:A162,template!A11, records!B2:B162, "&gt;=" &amp; template!L1,records!B2:B162, "&lt;" &amp; template!M1)</f>
        <v>0</v>
      </c>
      <c r="M11">
        <f>SUMIFS(records!E2:E162,records!A2:A162,template!A11, records!B2:B162, "&gt;=" &amp; template!M1,records!B2:B162, "&lt;" &amp; template!N1)</f>
        <v>0</v>
      </c>
      <c r="N11">
        <f>SUMIFS(records!E2:E162,records!A2:A162,template!A11, records!B2:B162, "&gt;=" &amp; template!N1,records!B2:B162, "&lt;" &amp; template!O1)</f>
        <v>18</v>
      </c>
      <c r="O11">
        <f>SUMIFS(records!E2:E162,records!A2:A162,template!A11, records!B2:B162, "&gt;=" &amp; template!O1,records!B2:B162, "&lt;" &amp; template!P1)</f>
        <v>0</v>
      </c>
      <c r="P11">
        <f>SUMIFS(records!E2:E162,records!A2:A162,template!A11, records!B2:B162, "&gt;=" &amp; template!P1,records!B2:B162, "&lt;" &amp; template!Q1)</f>
        <v>0</v>
      </c>
      <c r="Q11">
        <f>SUMIFS(records!E2:E162,records!A2:A162,template!A11, records!B2:B162, "&gt;=" &amp; template!Q1,records!B2:B162, "&lt;" &amp; template!R1)</f>
        <v>51</v>
      </c>
      <c r="R11">
        <f>SUMIFS(records!E2:E162,records!A2:A162,template!A11, records!B2:B162, "&gt;=" &amp; template!R1,records!B2:B162, "&lt;" &amp; template!S1)</f>
        <v>15</v>
      </c>
      <c r="S11">
        <f>SUMIFS(records!E2:E162,records!A2:A162,template!A11, records!B2:B162, "&gt;=" &amp; template!S1,records!B2:B162, "&lt;" &amp; template!T1)</f>
        <v>0</v>
      </c>
      <c r="T11">
        <f>SUMIFS(records!E2:E162,records!A2:A162,template!A11, records!B2:B162, "&gt;=" &amp; template!T1,records!B2:B162, "&lt;" &amp; template!U1)</f>
        <v>31</v>
      </c>
      <c r="U11">
        <f>SUMIFS(records!E2:E162,records!A2:A162,template!A11, records!B2:B162, "&gt;=" &amp; template!U1,records!B2:B162, "&lt;" &amp; template!V1)</f>
        <v>0</v>
      </c>
      <c r="V11">
        <f>SUMIFS(records!E2:E162,records!A2:A162,template!A11, records!B2:B162, "&gt;=" &amp; template!V1,records!B2:B162, "&lt;" &amp; template!W1)</f>
        <v>0</v>
      </c>
      <c r="W11">
        <f>SUMIFS(records!E2:E162,records!A2:A162,template!A11, records!B2:B162, "&gt;=" &amp; template!W1,records!B2:B162, "&lt;" &amp; template!X1)</f>
        <v>0</v>
      </c>
      <c r="X11">
        <f>SUMIFS(records!E2:E162,records!A2:A162,template!A11, records!B2:B162, "&gt;=" &amp; template!X1,records!B2:B162, "&lt;" &amp; template!Y1)</f>
        <v>0</v>
      </c>
      <c r="Y11">
        <f>SUMIFS(records!E2:E162,records!A2:A162,template!A11, records!B2:B162, "&gt;=" &amp; template!Y1,records!B2:B162, "&lt;" &amp; template!Z1)</f>
        <v>0</v>
      </c>
      <c r="Z11">
        <f>SUMIFS(records!E2:E162,records!A2:A162,template!A11, records!B2:B162, "&gt;=" &amp; template!Z1)</f>
        <v>0</v>
      </c>
      <c r="AA11">
        <f>SUMIFS(records!E2:E162,records!A2:A162,template!A11,records!G2:G162,template!AA1)</f>
        <v>49</v>
      </c>
      <c r="AB11">
        <f>SUMIFS(records!E2:E162,records!A2:A162,template!A11,records!G2:G162,template!AB1)</f>
        <v>51</v>
      </c>
      <c r="AC11">
        <f>SUMIFS(records!E2:E162,records!A2:A162,template!A11,records!G2:G162,template!AC1)</f>
        <v>15</v>
      </c>
      <c r="AD11">
        <f>SUMIFS(records!E2:E162,records!A2:A162,template!A11,records!G2:G162,template!AD1)</f>
        <v>0</v>
      </c>
      <c r="AE11">
        <f>SUMIFS(records!E2:E162,records!A2:A162,template!A11,records!C2:C162,template!AE1)</f>
        <v>64</v>
      </c>
      <c r="AF11">
        <f>SUMIFS(records!E2:E162,records!A2:A162,template!A11,records!C2:C162,template!AF1)</f>
        <v>51</v>
      </c>
      <c r="AG11">
        <f>SUMIFS(records!E2:E162,records!A2:A162,template!A11,records!C2:C162,template!AG1)</f>
        <v>0</v>
      </c>
      <c r="AH11">
        <f>SUMIFS(records!E2:E162,records!A2:A162,template!A11,records!C2:C162,template!AH1)</f>
        <v>0</v>
      </c>
      <c r="AI11">
        <f>SUMIFS(records!E2:E162,records!A2:A162,template!A11,records!C2:C162,template!AI1)</f>
        <v>0</v>
      </c>
      <c r="AJ11">
        <f>SUMIFS(records!E2:E162,records!A2:A162,template!A11,records!C2:C162,template!AJ1)</f>
        <v>0</v>
      </c>
      <c r="AK11">
        <f>SUMIFS(records!E2:E162,records!A2:A162,template!A11,records!C2:C162,template!AK1)</f>
        <v>0</v>
      </c>
      <c r="AL11">
        <f>SUMIFS(records!E2:E162,records!A2:A162,template!A11,records!C2:C162,template!AL1)</f>
        <v>0</v>
      </c>
      <c r="AM11">
        <f>SUMIFS(records!E2:E162,records!A2:A162,template!A11,records!C2:C162,template!AM1)</f>
        <v>0</v>
      </c>
      <c r="AN11">
        <f>SUMIFS(records!E2:E162,records!A2:A162,template!A11,records!C2:C162,template!AN1)</f>
        <v>0</v>
      </c>
      <c r="AO11">
        <f>SUMIFS(records!E2:E162,records!A2:A162,template!A11,records!C2:C162,template!AO1)</f>
        <v>0</v>
      </c>
      <c r="AP11">
        <f>SUMIFS(records!E2:E162,records!A2:A162,template!A11,records!C2:C162,template!AP1)</f>
        <v>0</v>
      </c>
    </row>
    <row r="12" spans="1:42">
      <c r="A12" s="1">
        <v>43780</v>
      </c>
      <c r="B12">
        <f>SUMIF(records!A12:A66, template!A12, records!E12:E66)</f>
        <v>100</v>
      </c>
      <c r="C12">
        <f>SUMIFS(records!E2:E162,records!A2:A162,template!A12, records!B2:B162, "&gt;=" &amp; template!C1,records!B2:B162, "&lt;" &amp; template!D1)</f>
        <v>0</v>
      </c>
      <c r="D12" s="14">
        <f>SUMIFS(records!E2:E162,records!A2:A162,template!A12, records!B2:B162, "&gt;=" &amp; template!D1,records!B2:B162, "&lt;" &amp; template!E1)</f>
        <v>0</v>
      </c>
      <c r="E12">
        <f>SUMIFS(records!E2:E162,records!A2:A162,template!A12, records!B2:B162, "&gt;=" &amp; template!E1,records!B2:B162, "&lt;" &amp; template!F1)</f>
        <v>0</v>
      </c>
      <c r="F12">
        <f>SUMIFS(records!E2:E162,records!A2:A162,template!A12, records!B2:B162, "&gt;=" &amp; template!F1,records!B2:B162, "&lt;" &amp; template!G1)</f>
        <v>0</v>
      </c>
      <c r="G12">
        <f>SUMIFS(records!E2:E162,records!A2:A162,template!A12, records!B2:B162, "&gt;=" &amp; template!G1,records!B2:B162, "&lt;" &amp; template!H1)</f>
        <v>0</v>
      </c>
      <c r="H12">
        <f>SUMIFS(records!E2:E162,records!A2:A162,template!A12, records!B2:B162, "&gt;=" &amp; template!H1,records!B2:B162, "&lt;" &amp; template!I1)</f>
        <v>0</v>
      </c>
      <c r="I12">
        <f>SUMIFS(records!E2:E162,records!A2:A162,template!A12, records!B2:B162, "&gt;=" &amp; template!I1,records!B2:B162, "&lt;" &amp; template!J1)</f>
        <v>0</v>
      </c>
      <c r="J12">
        <f>SUMIFS(records!E2:E162,records!A2:A162,template!A12, records!B2:B162, "&gt;=" &amp; template!J1,records!B2:B162, "&lt;" &amp; template!K1)</f>
        <v>0</v>
      </c>
      <c r="K12">
        <f>SUMIFS(records!E2:E162,records!A2:A162,template!A12, records!B2:B162, "&gt;=" &amp; template!K1,records!B2:B162, "&lt;" &amp; template!L1)</f>
        <v>0</v>
      </c>
      <c r="L12">
        <f>SUMIFS(records!E2:E162,records!A2:A162,template!A12, records!B2:B162, "&gt;=" &amp; template!L1,records!B2:B162, "&lt;" &amp; template!M1)</f>
        <v>0</v>
      </c>
      <c r="M12">
        <f>SUMIFS(records!E2:E162,records!A2:A162,template!A12, records!B2:B162, "&gt;=" &amp; template!M1,records!B2:B162, "&lt;" &amp; template!N1)</f>
        <v>0</v>
      </c>
      <c r="N12">
        <f>SUMIFS(records!E2:E162,records!A2:A162,template!A12, records!B2:B162, "&gt;=" &amp; template!N1,records!B2:B162, "&lt;" &amp; template!O1)</f>
        <v>0</v>
      </c>
      <c r="O12">
        <f>SUMIFS(records!E2:E162,records!A2:A162,template!A12, records!B2:B162, "&gt;=" &amp; template!O1,records!B2:B162, "&lt;" &amp; template!P1)</f>
        <v>0</v>
      </c>
      <c r="P12">
        <f>SUMIFS(records!E2:E162,records!A2:A162,template!A12, records!B2:B162, "&gt;=" &amp; template!P1,records!B2:B162, "&lt;" &amp; template!Q1)</f>
        <v>0</v>
      </c>
      <c r="Q12">
        <f>SUMIFS(records!E2:E162,records!A2:A162,template!A12, records!B2:B162, "&gt;=" &amp; template!Q1,records!B2:B162, "&lt;" &amp; template!R1)</f>
        <v>0</v>
      </c>
      <c r="R12">
        <f>SUMIFS(records!E2:E162,records!A2:A162,template!A12, records!B2:B162, "&gt;=" &amp; template!R1,records!B2:B162, "&lt;" &amp; template!S1)</f>
        <v>0</v>
      </c>
      <c r="S12">
        <f>SUMIFS(records!E2:E162,records!A2:A162,template!A12, records!B2:B162, "&gt;=" &amp; template!S1,records!B2:B162, "&lt;" &amp; template!T1)</f>
        <v>88</v>
      </c>
      <c r="T12">
        <f>SUMIFS(records!E2:E162,records!A2:A162,template!A12, records!B2:B162, "&gt;=" &amp; template!T1,records!B2:B162, "&lt;" &amp; template!U1)</f>
        <v>0</v>
      </c>
      <c r="U12">
        <f>SUMIFS(records!E2:E162,records!A2:A162,template!A12, records!B2:B162, "&gt;=" &amp; template!U1,records!B2:B162, "&lt;" &amp; template!V1)</f>
        <v>12</v>
      </c>
      <c r="V12">
        <f>SUMIFS(records!E2:E162,records!A2:A162,template!A12, records!B2:B162, "&gt;=" &amp; template!V1,records!B2:B162, "&lt;" &amp; template!W1)</f>
        <v>0</v>
      </c>
      <c r="W12">
        <f>SUMIFS(records!E2:E162,records!A2:A162,template!A12, records!B2:B162, "&gt;=" &amp; template!W1,records!B2:B162, "&lt;" &amp; template!X1)</f>
        <v>0</v>
      </c>
      <c r="X12">
        <f>SUMIFS(records!E2:E162,records!A2:A162,template!A12, records!B2:B162, "&gt;=" &amp; template!X1,records!B2:B162, "&lt;" &amp; template!Y1)</f>
        <v>0</v>
      </c>
      <c r="Y12">
        <f>SUMIFS(records!E2:E162,records!A2:A162,template!A12, records!B2:B162, "&gt;=" &amp; template!Y1,records!B2:B162, "&lt;" &amp; template!Z1)</f>
        <v>0</v>
      </c>
      <c r="Z12">
        <f>SUMIFS(records!E2:E162,records!A2:A162,template!A12, records!B2:B162, "&gt;=" &amp; template!Z1)</f>
        <v>0</v>
      </c>
      <c r="AA12">
        <f>SUMIFS(records!E2:E162,records!A2:A162,template!A12,records!G2:G162,template!AA1)</f>
        <v>0</v>
      </c>
      <c r="AB12">
        <f>SUMIFS(records!E2:E162,records!A2:A162,template!A12,records!G2:G162,template!AB1)</f>
        <v>100</v>
      </c>
      <c r="AC12">
        <f>SUMIFS(records!E2:E162,records!A2:A162,template!A12,records!G2:G162,template!AC1)</f>
        <v>0</v>
      </c>
      <c r="AD12">
        <f>SUMIFS(records!E2:E162,records!A2:A162,template!A12,records!G2:G162,template!AD1)</f>
        <v>0</v>
      </c>
      <c r="AE12">
        <f>SUMIFS(records!E2:E162,records!A2:A162,template!A12,records!C2:C162,template!AE1)</f>
        <v>0</v>
      </c>
      <c r="AF12">
        <f>SUMIFS(records!E2:E162,records!A2:A162,template!A12,records!C2:C162,template!AF1)</f>
        <v>0</v>
      </c>
      <c r="AG12">
        <f>SUMIFS(records!E2:E162,records!A2:A162,template!A12,records!C2:C162,template!AG1)</f>
        <v>0</v>
      </c>
      <c r="AH12">
        <f>SUMIFS(records!E2:E162,records!A2:A162,template!A12,records!C2:C162,template!AH1)</f>
        <v>88</v>
      </c>
      <c r="AI12">
        <f>SUMIFS(records!E2:E162,records!A2:A162,template!A12,records!C2:C162,template!AI1)</f>
        <v>0</v>
      </c>
      <c r="AJ12">
        <f>SUMIFS(records!E2:E162,records!A2:A162,template!A12,records!C2:C162,template!AJ1)</f>
        <v>0</v>
      </c>
      <c r="AK12">
        <f>SUMIFS(records!E2:E162,records!A2:A162,template!A12,records!C2:C162,template!AK1)</f>
        <v>0</v>
      </c>
      <c r="AL12">
        <f>SUMIFS(records!E2:E162,records!A2:A162,template!A12,records!C2:C162,template!AL1)</f>
        <v>12</v>
      </c>
      <c r="AM12">
        <f>SUMIFS(records!E2:E162,records!A2:A162,template!A12,records!C2:C162,template!AM1)</f>
        <v>0</v>
      </c>
      <c r="AN12">
        <f>SUMIFS(records!E2:E162,records!A2:A162,template!A12,records!C2:C162,template!AN1)</f>
        <v>0</v>
      </c>
      <c r="AO12">
        <f>SUMIFS(records!E2:E162,records!A2:A162,template!A12,records!C2:C162,template!AO1)</f>
        <v>0</v>
      </c>
      <c r="AP12">
        <f>SUMIFS(records!E2:E162,records!A2:A162,template!A12,records!C2:C162,template!AP1)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2019-12-28T01:09:48Z</dcterms:modified>
</cp:coreProperties>
</file>