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4D8B7B04-95C4-B043-852C-240CC5774A12}" xr6:coauthVersionLast="45" xr6:coauthVersionMax="45" xr10:uidLastSave="{00000000-0000-0000-0000-000000000000}"/>
  <bookViews>
    <workbookView xWindow="6360" yWindow="2580" windowWidth="28240" windowHeight="17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AP2" i="5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<sst xmlns="http://schemas.openxmlformats.org/spreadsheetml/2006/main" count="671" uniqueCount="200">
  <si>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</si>
  <si>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</si>
  <si>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</si>
  <si>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</si>
  <si>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</si>
  <si>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</si>
  <si>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</si>
  <si>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</si>
  <si>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</si>
  <si>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</si>
  <si>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</si>
  <si>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</si>
  <si>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</si>
  <si>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</si>
  <si>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</si>
  <si>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</si>
  <si>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</si>
  <si>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</si>
  <si>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</si>
  <si>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</si>
  <si>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</si>
  <si>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</si>
  <si>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</si>
  <si>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</si>
  <si>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</si>
  <si>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</si>
  <si>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</si>
  <si>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谷歌助手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</si>
  <si>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</si>
  <si>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</si>
  <si>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</si>
  <si>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</si>
  <si>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</si>
  <si>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</si>
  <si>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</si>
  <si>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</si>
  <si>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</si>
  <si>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</si>
  <si>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</si>
  <si>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</si>
  <si>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</si>
  <si>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</si>
  <si>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</si>
  <si>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</si>
  <si>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</si>
  <si>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</si>
  <si>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</si>
  <si>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</si>
  <si>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</si>
  <si>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</si>
  <si>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</si>
  <si>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</si>
  <si>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</si>
  <si>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</si>
  <si>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</si>
  <si>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</si>
  <si>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</si>
  <si>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</si>
  <si>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</si>
  <si>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</si>
  <si>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</si>
  <si>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</si>
  <si>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</si>
  <si>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</si>
  <si>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</si>
  <si>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</si>
  <si>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</si>
  <si>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</si>
  <si>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</si>
  <si>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</si>
  <si>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</si>
  <si>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</si>
  <si>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</si>
  <si>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</si>
  <si>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</si>
  <si>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</si>
  <si>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</si>
  <si>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</si>
  <si>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</si>
  <si>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</si>
  <si>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</si>
  <si>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</si>
  <si>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</si>
  <si>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</si>
  <si>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</si>
  <si>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</si>
  <si>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</si>
  <si>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</si>
  <si>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</si>
  <si>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</si>
  <si>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</si>
  <si>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</si>
  <si>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</si>
  <si>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</si>
  <si>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</si>
  <si>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</si>
  <si>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</si>
  <si>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</si>
  <si>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</si>
  <si>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</si>
  <si>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</si>
  <si>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</si>
  <si>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</si>
  <si>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</si>
  <si>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</si>
  <si>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</si>
  <si>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</si>
  <si>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</si>
  <si>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</si>
  <si>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</si>
  <si>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</si>
  <si>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</si>
  <si>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</si>
  <si>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</si>
  <si>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</si>
  <si>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</si>
  <si>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</si>
  <si>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</si>
  <si>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</si>
  <si>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</si>
  <si>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</si>
  <si>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</si>
  <si>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</si>
  <si>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</si>
  <si>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</si>
  <si>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</si>
  <si>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</si>
  <si>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</si>
  <si>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</si>
  <si>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</si>
  <si>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</si>
  <si>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</si>
  <si>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</si>
  <si>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</si>
  <si>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</si>
  <si>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</si>
  <si>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</si>
  <si>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</si>
  <si>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</si>
  <si>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</si>
  <si>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</si>
  <si>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</si>
  <si>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</si>
  <si>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</si>
  <si>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</si>
  <si>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</si>
  <si>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</si>
  <si>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</si>
  <si>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</si>
  <si>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</si>
  <si>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</si>
  <si>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</si>
  <si>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</si>
  <si>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</si>
  <si>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</si>
  <si>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</si>
  <si>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</si>
  <si>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</si>
  <si>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</si>
  <si>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</si>
  <si>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</si>
  <si>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</si>
  <si>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</si>
  <si>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</si>
  <si>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</si>
  <si>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</si>
  <si>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</si>
  <si>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</si>
  <si>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</si>
  <si>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</si>
  <si>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</si>
  <si>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</si>
  <si>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</si>
  <si>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</si>
  <si>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</si>
  <si>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</si>
  <si>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</si>
  <si>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</si>
  <si>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</si>
  <si>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</si>
  <si>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</si>
  <si>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</si>
  <si>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</si>
  <si>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</si>
  <si>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</si>
  <si>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</si>
  <si>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</si>
  <si>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</si>
  <si>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</si>
  <si>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</si>
  <si>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</si>
  <si>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</si>
  <si>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</si>
  <si>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</si>
  <si>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</si>
  <si>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</si>
  <si>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</si>
  <si>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</si>
  <si>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</si>
  <si>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深圳-惠州 改签到深圳坪山，上车补票到惠州东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</si>
</sst>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25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54" totalsRowShown="0">
  <autoFilter ref="A1:I54" xr:uid="{5BBC9419-B13B-B148-8ACF-0DE90D8ED5A0}"/>
  <sortState ref="A2:I54">
    <sortCondition ref="A2:A22"/>
    <sortCondition ref="B2:B22"/>
  </sortState>
  <tableColumns count="9">
    <tableColumn id="1" xr3:uid="{72722D89-93C2-8A41-9B20-0A4F424C6AC1}" name="日期" dataDxfId="24"/>
    <tableColumn id="2" xr3:uid="{E3DDD260-AD94-3B4D-A5E3-388891DDD893}" name="时间" dataDxfId="23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2" dataDxfId="20" headerRowBorderDxfId="21" tableBorderDxfId="19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8"/>
    <tableColumn id="2" xr3:uid="{7F5C8AE4-748F-B249-94E5-C82E8B468666}" name="时间" dataDxfId="17"/>
    <tableColumn id="3" xr3:uid="{2038DB5F-A483-5B45-BD40-2EE71479D120}" name="类别" dataDxfId="16"/>
    <tableColumn id="4" xr3:uid="{866FA0C4-A8D9-954D-B79F-91827E135B06}" name="名称" dataDxfId="15"/>
    <tableColumn id="10" xr3:uid="{BDBE979D-A86E-9A42-B694-AF71E0F9E33B}" name="金额($)" dataDxfId="14"/>
    <tableColumn id="11" xr3:uid="{34065CA2-B34E-7E48-9114-CF6B6AC8F093}" name="金额(陈)" dataDxfId="13"/>
    <tableColumn id="5" xr3:uid="{A5B56494-2462-CB4D-8877-6002352002FB}" name="金额(李)" dataDxfId="12"/>
    <tableColumn id="6" xr3:uid="{040AF034-DFE5-1447-B9DF-4AE4E769137D}" name="数量" dataDxfId="11"/>
    <tableColumn id="7" xr3:uid="{C33AE25B-0D3A-124A-889B-B96CBDD49041}" name="支付方式" dataDxfId="10"/>
    <tableColumn id="8" xr3:uid="{FDC575F4-37F8-2B42-AA8E-F9581923CCAD}" name="渠道" dataDxfId="9"/>
    <tableColumn id="9" xr3:uid="{EBDE8156-8EBE-DE42-AE3D-F526626C95E6}" name="备注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1:AP28" totalsRowShown="0">
  <autoFilter ref="A1:AP28" xr:uid="{ADCC33E7-0DD1-FA45-9C41-7D7E3B5A50FC}"/>
  <tableColumns count="42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  <tableColumn id="27" xr3:uid="{415D7E32-8265-8747-9B65-C6B76CC305CB}" name="支付宝"/>
    <tableColumn id="28" xr3:uid="{AED323A5-5824-F44D-B641-FF962098B5F6}" name="微信"/>
    <tableColumn id="29" xr3:uid="{B898AE81-6E88-5A41-8A67-024A1C534AD4}" name="现金"/>
    <tableColumn id="30" xr3:uid="{B82FD865-DDE9-9342-8EDF-CB970723E0E7}" name="银行卡"/>
    <tableColumn id="31" xr3:uid="{62F1743C-6835-A945-97E7-B57CB9EDB2BB}" name="出行"/>
    <tableColumn id="32" xr3:uid="{5930F147-FEC4-7D4A-A00E-D3C0EE2EB74A}" name="午饭"/>
    <tableColumn id="33" xr3:uid="{9F2ADABF-C39E-F847-9447-CB59C9A8047F}" name="水果"/>
    <tableColumn id="34" xr3:uid="{6587232B-0D6E-F94F-B2AC-4510BE92A667}" name="充值"/>
    <tableColumn id="35" xr3:uid="{A3CFE40B-D056-F043-853C-8E548D41FC22}" name="转账"/>
    <tableColumn id="36" xr3:uid="{6F12E6A2-C284-1149-BCD8-CF9CE7339A2C}" name="饮品"/>
    <tableColumn id="37" xr3:uid="{108FD3D3-6549-9342-A26B-9B9909A6B3D7}" name="晚饭"/>
    <tableColumn id="38" xr3:uid="{396B4908-B550-984B-BAB9-276714F3C7D3}" name="烟"/>
    <tableColumn id="39" xr3:uid="{230A95C9-4DE8-AD4A-A3DD-767C150416E7}" name="电影"/>
    <tableColumn id="40" xr3:uid="{6C2E0151-D8FC-554B-B253-9C3AE3942B7F}" name="网购"/>
    <tableColumn id="41" xr3:uid="{298EA5C6-FA38-7348-9C1F-A1078CFBB7CE}" name="超市"/>
    <tableColumn id="42" xr3:uid="{20A9684E-0DCF-674B-B73E-C92B4306FAE5}" name="保险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SUMIF(records!A2:A54, template!A2, records!E2:E54)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SUMIFS(day!B2:B54,day!A2:A54,"&gt;="&amp;template!A41,day!A2:A54,"&lt;="&amp;template!B41)</calculatedColumnFormula>
    </tableColumn>
    <tableColumn id="5" xr3:uid="{EA741862-9153-1F45-907B-1BD23611197B}" name="0:00">
      <calculatedColumnFormula>SUMIFS(day!C2:C54,day!A2:A54,"&gt;="&amp;template!A41,day!A2:A54,"&lt;="&amp;template!B41)</calculatedColumnFormula>
    </tableColumn>
    <tableColumn id="6" xr3:uid="{CE6AA793-595A-4A49-84C1-2618323669ED}" name="1:00">
      <calculatedColumnFormula>SUMIFS(day!D2:D54,day!A2:A54,"&gt;="&amp;template!A41,day!A2:A54,"&lt;="&amp;template!B41)</calculatedColumnFormula>
    </tableColumn>
    <tableColumn id="7" xr3:uid="{46691B46-4340-824B-88A1-3D3349A632A1}" name="2:00">
      <calculatedColumnFormula>SUMIFS(day!E2:E54,day!A2:A54,"&gt;="&amp;template!A41,day!A2:A54,"&lt;="&amp;template!B41)</calculatedColumnFormula>
    </tableColumn>
    <tableColumn id="8" xr3:uid="{9FCB0E56-0C87-7547-B3A3-43B231A5F397}" name="3:00">
      <calculatedColumnFormula>SUMIFS(day!F2:F54,day!A2:A54,"&gt;="&amp;template!A41,day!A2:A54,"&lt;="&amp;template!B41)</calculatedColumnFormula>
    </tableColumn>
    <tableColumn id="9" xr3:uid="{1E8D8FCC-7365-344B-9670-5E3E7C37FF4D}" name="4:00">
      <calculatedColumnFormula>SUMIFS(day!G2:G54,day!A2:A54,"&gt;="&amp;template!A41,day!A2:A54,"&lt;="&amp;template!B41)</calculatedColumnFormula>
    </tableColumn>
    <tableColumn id="10" xr3:uid="{623DD4D2-0CB6-A44D-AF54-8964D471E6BC}" name="5:00">
      <calculatedColumnFormula>SUMIFS(day!H2:H54,day!A2:A54,"&gt;="&amp;template!A41,day!A2:A54,"&lt;="&amp;template!B41)</calculatedColumnFormula>
    </tableColumn>
    <tableColumn id="11" xr3:uid="{E8318FAA-A6C7-204B-8738-5FF05A3966FF}" name="6:00">
      <calculatedColumnFormula>SUMIFS(day!I2:I54,day!A2:A54,"&gt;="&amp;template!A41,day!A2:A54,"&lt;="&amp;template!B41)</calculatedColumnFormula>
    </tableColumn>
    <tableColumn id="12" xr3:uid="{078D75CE-45CA-004F-B669-E990864CB955}" name="7:00">
      <calculatedColumnFormula>SUMIFS(day!J2:J54,day!A2:A54,"&gt;="&amp;template!A41,day!A2:A54,"&lt;="&amp;template!B41)</calculatedColumnFormula>
    </tableColumn>
    <tableColumn id="13" xr3:uid="{0D154B98-15A1-0D48-A32B-3F1374F6CB46}" name="8:00">
      <calculatedColumnFormula>SUMIFS(day!K2:K54,day!A2:A54,"&gt;="&amp;template!A41,day!A2:A54,"&lt;="&amp;template!B41)</calculatedColumnFormula>
    </tableColumn>
    <tableColumn id="14" xr3:uid="{F7B17754-EF45-4A44-8108-091C1D44AF1C}" name="9:00">
      <calculatedColumnFormula>SUMIFS(day!L2:L54,day!A2:A54,"&gt;="&amp;template!A41,day!A2:A54,"&lt;="&amp;template!B41)</calculatedColumnFormula>
    </tableColumn>
    <tableColumn id="15" xr3:uid="{AB82B0DE-D4F3-9E42-AA12-B4DC02C6BA7A}" name="10:00">
      <calculatedColumnFormula>SUMIFS(day!M2:M54,day!A2:A54,"&gt;="&amp;template!A41,day!A2:A54,"&lt;="&amp;template!B41)</calculatedColumnFormula>
    </tableColumn>
    <tableColumn id="16" xr3:uid="{7D3037DF-9D66-6D42-8917-C93B1BAE1606}" name="11:00">
      <calculatedColumnFormula>SUMIFS(day!N2:N54,day!A2:A54,"&gt;="&amp;template!A41,day!A2:A54,"&lt;="&amp;template!B41)</calculatedColumnFormula>
    </tableColumn>
    <tableColumn id="17" xr3:uid="{5CAA3E80-186B-0B44-A163-EC10DD05134E}" name="12:00">
      <calculatedColumnFormula>SUMIFS(day!O2:O54,day!A2:A54,"&gt;="&amp;template!A41,day!A2:A54,"&lt;="&amp;template!B41)</calculatedColumnFormula>
    </tableColumn>
    <tableColumn id="18" xr3:uid="{CC53EBE6-1152-584C-8849-003D443F0A62}" name="13:00">
      <calculatedColumnFormula>SUMIFS(day!P2:P54,day!A2:A54,"&gt;="&amp;template!A41,day!A2:A54,"&lt;="&amp;template!B41)</calculatedColumnFormula>
    </tableColumn>
    <tableColumn id="19" xr3:uid="{009A0A2C-23B8-F049-8B34-419F89244224}" name="14:00">
      <calculatedColumnFormula>SUMIFS(day!Q2:Q54,day!A2:A54,"&gt;="&amp;template!A41,day!A2:A54,"&lt;="&amp;template!B41)</calculatedColumnFormula>
    </tableColumn>
    <tableColumn id="20" xr3:uid="{378F7901-5929-9440-8CAD-BA751359CD7C}" name="15:00">
      <calculatedColumnFormula>SUMIFS(day!R2:R54,day!A2:A54,"&gt;="&amp;template!A41,day!A2:A54,"&lt;="&amp;template!B41)</calculatedColumnFormula>
    </tableColumn>
    <tableColumn id="21" xr3:uid="{60784EEA-9C29-2E4E-90E4-C102535B1E34}" name="16:00">
      <calculatedColumnFormula>SUMIFS(day!S2:S54,day!A2:A54,"&gt;="&amp;template!A41,day!A2:A54,"&lt;="&amp;template!B41)</calculatedColumnFormula>
    </tableColumn>
    <tableColumn id="22" xr3:uid="{903ED898-F854-6E42-9C00-B01ABB3DEAE5}" name="17:00">
      <calculatedColumnFormula>SUMIFS(day!T2:T54,day!A2:A54,"&gt;="&amp;template!A41,day!A2:A54,"&lt;="&amp;template!B41)</calculatedColumnFormula>
    </tableColumn>
    <tableColumn id="23" xr3:uid="{33207ABC-32D0-0E4A-A8AF-283CF7EEC38E}" name="18:00">
      <calculatedColumnFormula>SUMIFS(day!U2:U54,day!A2:A54,"&gt;="&amp;template!A41,day!A2:A54,"&lt;="&amp;template!B41)</calculatedColumnFormula>
    </tableColumn>
    <tableColumn id="24" xr3:uid="{AAE0E0F6-D80B-A640-B3A6-A86F02DEDAD5}" name="19:00">
      <calculatedColumnFormula>SUMIFS(day!V2:V54,day!A2:A54,"&gt;="&amp;template!A41,day!A2:A54,"&lt;="&amp;template!B41)</calculatedColumnFormula>
    </tableColumn>
    <tableColumn id="25" xr3:uid="{A891FBE1-E074-9448-978C-91259C5CB31A}" name="20:00">
      <calculatedColumnFormula>SUMIFS(day!W2:W54,day!A2:A54,"&gt;="&amp;template!A41,day!A2:A54,"&lt;="&amp;template!B41)</calculatedColumnFormula>
    </tableColumn>
    <tableColumn id="26" xr3:uid="{8E6BD040-080D-D443-B782-400FC568AB68}" name="21:00">
      <calculatedColumnFormula>SUMIFS(day!X2:X54,day!A2:A54,"&gt;="&amp;template!A41,day!A2:A54,"&lt;="&amp;template!B41)</calculatedColumnFormula>
    </tableColumn>
    <tableColumn id="27" xr3:uid="{A30B8E36-9352-3940-9C2A-799B4222DDB5}" name="22:00">
      <calculatedColumnFormula>SUMIFS(day!Y2:Y54,day!A2:A54,"&gt;="&amp;template!A41,day!A2:A54,"&lt;="&amp;template!B41)</calculatedColumnFormula>
    </tableColumn>
    <tableColumn id="28" xr3:uid="{B6C1C862-AC89-8C46-AFDD-EDAD28FDDC0B}" name="23:00">
      <calculatedColumnFormula>SUMIFS(day!Z2:Z54,day!A2:A54,"&gt;="&amp;template!A41,day!A2:A54,"&lt;="&amp;template!B41)</calculatedColumnFormula>
    </tableColumn>
    <tableColumn id="29" xr3:uid="{E5D29B6D-DEEA-9648-9F48-F4D76351CDFA}" name="支付宝">
      <calculatedColumnFormula>SUMIFS(day!AA2:AA54,day!A2:A54,"&gt;="&amp;template!A41,day!A2:A54,"&lt;="&amp;template!B41)</calculatedColumnFormula>
    </tableColumn>
    <tableColumn id="30" xr3:uid="{9A8CCA8E-133C-914A-9460-98848BDAC2E2}" name="微信">
      <calculatedColumnFormula>SUMIFS(day!AB2:AB54,day!A2:A54,"&gt;="&amp;template!A41,day!A2:A54,"&lt;="&amp;template!B41)</calculatedColumnFormula>
    </tableColumn>
    <tableColumn id="31" xr3:uid="{29AFCEC3-11DD-7243-B703-58228D51752C}" name="现金">
      <calculatedColumnFormula>SUMIFS(day!AC2:AC54,day!A2:A54,"&gt;="&amp;template!A41,day!A2:A54,"&lt;="&amp;template!B41)</calculatedColumnFormula>
    </tableColumn>
    <tableColumn id="32" xr3:uid="{803922AD-0091-C540-B8E8-FC20A0EAE0CA}" name="银行卡">
      <calculatedColumnFormula>SUMIFS(day!AD2:AD54,day!A2:A54,"&gt;="&amp;template!A41,day!A2:A54,"&lt;="&amp;template!B41)</calculatedColumnFormula>
    </tableColumn>
    <tableColumn id="33" xr3:uid="{085D34B3-3491-1B45-A082-C9075514A3E3}" name="出行">
      <calculatedColumnFormula>SUMIFS(day!AE2:AE54,day!A2:A54,"&gt;="&amp;template!A41,day!A2:A54,"&lt;="&amp;template!B41)</calculatedColumnFormula>
    </tableColumn>
    <tableColumn id="34" xr3:uid="{B0331943-0EB2-3A43-9BF8-8D5E5CD3E048}" name="午饭">
      <calculatedColumnFormula>SUMIFS(day!AF2:AF54,day!A2:A54,"&gt;="&amp;template!A41,day!A2:A54,"&lt;="&amp;template!B41)</calculatedColumnFormula>
    </tableColumn>
    <tableColumn id="35" xr3:uid="{DD6AEBD0-D3FB-7140-9456-4A6085196C12}" name="水果">
      <calculatedColumnFormula>SUMIFS(day!AG2:AG54,day!A2:A54,"&gt;="&amp;template!A41,day!A2:A54,"&lt;="&amp;template!B41)</calculatedColumnFormula>
    </tableColumn>
    <tableColumn id="36" xr3:uid="{A80C87EB-06AD-2748-8A5A-11D7A964C286}" name="充值">
      <calculatedColumnFormula>SUMIFS(day!AH2:AH54,day!A2:A54,"&gt;="&amp;template!A41,day!A2:A54,"&lt;="&amp;template!B41)</calculatedColumnFormula>
    </tableColumn>
    <tableColumn id="37" xr3:uid="{D353C3DF-7577-A24C-AF1D-DC1D6BDD162C}" name="转账">
      <calculatedColumnFormula>SUMIFS(day!AI2:AI54,day!A2:A54,"&gt;="&amp;template!A41,day!A2:A54,"&lt;="&amp;template!B41)</calculatedColumnFormula>
    </tableColumn>
    <tableColumn id="38" xr3:uid="{DCA6D017-E06E-7C4F-B0A4-3AFA75472B5F}" name="饮品">
      <calculatedColumnFormula>SUMIFS(day!AJ2:AJ54,day!A2:A54,"&gt;="&amp;template!A41,day!A2:A54,"&lt;="&amp;template!B41)</calculatedColumnFormula>
    </tableColumn>
    <tableColumn id="39" xr3:uid="{B4F44A75-D470-C84B-906A-D7BC14C6D28F}" name="晚饭">
      <calculatedColumnFormula>SUMIFS(day!AK2:AK54,day!A2:A54,"&gt;="&amp;template!A41,day!A2:A54,"&lt;="&amp;template!B41)</calculatedColumnFormula>
    </tableColumn>
    <tableColumn id="40" xr3:uid="{D32B9A6C-9126-A743-A98C-A08300EA310C}" name="烟">
      <calculatedColumnFormula>SUMIFS(day!AL2:AL54,day!A2:A54,"&gt;="&amp;template!A41,day!A2:A54,"&lt;="&amp;template!B41)</calculatedColumnFormula>
    </tableColumn>
    <tableColumn id="41" xr3:uid="{7ED7E08E-7CD4-5244-82E5-A90F8A469852}" name="电影">
      <calculatedColumnFormula>SUMIFS(day!AM2:AM54,day!A2:A54,"&gt;="&amp;template!A41,day!A2:A54,"&lt;="&amp;template!B41)</calculatedColumnFormula>
    </tableColumn>
    <tableColumn id="42" xr3:uid="{E00ECFD6-D108-5A40-BB00-429A15306525}" name="网购">
      <calculatedColumnFormula>SUMIFS(day!AN2:AN54,day!A2:A54,"&gt;="&amp;template!A41,day!A2:A54,"&lt;="&amp;template!B41)</calculatedColumnFormula>
    </tableColumn>
    <tableColumn id="43" xr3:uid="{1B56E21C-CD32-2F4E-995A-30CA81E57F98}" name="超市">
      <calculatedColumnFormula>SUMIFS(day!AO2:AO54,day!A2:A54,"&gt;="&amp;template!A41,day!A2:A54,"&lt;="&amp;template!B41)</calculatedColumnFormula>
    </tableColumn>
    <tableColumn id="44" xr3:uid="{034FC363-9832-FE4D-9919-A0AF661E4D1D}" name="保险">
      <calculatedColumnFormula>SUMIFS(day!AP2:AP54,day!A2:A54,"&gt;="&amp;template!A41,day!A2:A54,"&lt;="&amp;template!B41)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54"/>
  <sheetViews>
    <sheetView tabSelected="1" workbookViewId="0">
      <selection activeCell="H49" sqref="H49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24" t="s">
        <v>128</v>
      </c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idden="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36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131</v>
      </c>
      <c r="P2" s="9" t="s">
        <v>133</v>
      </c>
      <c r="Q2" s="9" t="s">
        <v>132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 hidden="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84</v>
      </c>
      <c r="N3" s="3" t="s">
        <v>85</v>
      </c>
      <c r="O3" s="3">
        <v>11.8</v>
      </c>
      <c r="P3" s="3">
        <v>5.9</v>
      </c>
      <c r="Q3" s="3">
        <v>5.9</v>
      </c>
      <c r="R3" s="3" t="s">
        <v>86</v>
      </c>
      <c r="S3" s="3" t="s">
        <v>30</v>
      </c>
      <c r="T3" s="3" t="s">
        <v>87</v>
      </c>
      <c r="U3" s="3" t="s">
        <v>135</v>
      </c>
    </row>
    <row r="4" spans="1:21" hidden="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62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84</v>
      </c>
      <c r="N4" s="4" t="s">
        <v>88</v>
      </c>
      <c r="O4" s="4">
        <v>4.99</v>
      </c>
      <c r="P4" s="4">
        <v>4.99</v>
      </c>
      <c r="Q4" s="4">
        <v>0</v>
      </c>
      <c r="R4" s="4" t="s">
        <v>86</v>
      </c>
      <c r="S4" s="4" t="s">
        <v>30</v>
      </c>
      <c r="T4" s="4" t="s">
        <v>87</v>
      </c>
      <c r="U4" s="4" t="s">
        <v>134</v>
      </c>
    </row>
    <row r="5" spans="1:21" hidden="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84</v>
      </c>
      <c r="N5" s="3" t="s">
        <v>89</v>
      </c>
      <c r="O5" s="3">
        <v>4.5999999999999996</v>
      </c>
      <c r="P5" s="3">
        <v>4.5999999999999996</v>
      </c>
      <c r="Q5" s="3">
        <v>0</v>
      </c>
      <c r="R5" s="3" t="s">
        <v>90</v>
      </c>
      <c r="S5" s="3" t="s">
        <v>30</v>
      </c>
      <c r="T5" s="3" t="s">
        <v>87</v>
      </c>
      <c r="U5" s="3" t="s">
        <v>134</v>
      </c>
    </row>
    <row r="6" spans="1:21" hidden="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84</v>
      </c>
      <c r="N6" s="4" t="s">
        <v>91</v>
      </c>
      <c r="O6" s="4">
        <v>9.9</v>
      </c>
      <c r="P6" s="4">
        <v>4.95</v>
      </c>
      <c r="Q6" s="4">
        <v>4.95</v>
      </c>
      <c r="R6" s="4" t="s">
        <v>92</v>
      </c>
      <c r="S6" s="4" t="s">
        <v>30</v>
      </c>
      <c r="T6" s="4" t="s">
        <v>87</v>
      </c>
      <c r="U6" s="4" t="s">
        <v>134</v>
      </c>
    </row>
    <row r="7" spans="1:21" hidden="1">
      <c r="A7" s="1">
        <v>43759</v>
      </c>
      <c r="B7" s="2">
        <v>0.93472222222222223</v>
      </c>
      <c r="C7" t="s">
        <v>26</v>
      </c>
      <c r="D7" t="s">
        <v>27</v>
      </c>
      <c r="E7">
        <v>15.99</v>
      </c>
      <c r="F7" t="s">
        <v>138</v>
      </c>
      <c r="G7" t="s">
        <v>14</v>
      </c>
      <c r="H7" t="s">
        <v>28</v>
      </c>
      <c r="K7" s="5">
        <v>43765</v>
      </c>
      <c r="L7" s="6">
        <v>0.80972222222222223</v>
      </c>
      <c r="M7" s="3" t="s">
        <v>84</v>
      </c>
      <c r="N7" s="3" t="s">
        <v>93</v>
      </c>
      <c r="O7" s="3">
        <v>33.369999999999997</v>
      </c>
      <c r="P7" s="3">
        <v>16.684999999999999</v>
      </c>
      <c r="Q7" s="3">
        <v>16.684999999999999</v>
      </c>
      <c r="R7" s="3" t="s">
        <v>94</v>
      </c>
      <c r="S7" s="3" t="s">
        <v>30</v>
      </c>
      <c r="T7" s="3" t="s">
        <v>87</v>
      </c>
      <c r="U7" s="3" t="s">
        <v>134</v>
      </c>
    </row>
    <row r="8" spans="1:21" hidden="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84</v>
      </c>
      <c r="N8" s="4" t="s">
        <v>95</v>
      </c>
      <c r="O8" s="4">
        <v>10.9</v>
      </c>
      <c r="P8" s="4">
        <v>5.45</v>
      </c>
      <c r="Q8" s="4">
        <v>5.45</v>
      </c>
      <c r="R8" s="4" t="s">
        <v>86</v>
      </c>
      <c r="S8" s="4" t="s">
        <v>30</v>
      </c>
      <c r="T8" s="4" t="s">
        <v>87</v>
      </c>
      <c r="U8" s="4" t="s">
        <v>134</v>
      </c>
    </row>
    <row r="9" spans="1:21" hidden="1">
      <c r="A9" s="1">
        <v>43760</v>
      </c>
      <c r="B9" s="2">
        <v>0.53819444444444442</v>
      </c>
      <c r="C9" t="s">
        <v>19</v>
      </c>
      <c r="D9" t="s">
        <v>29</v>
      </c>
      <c r="E9">
        <v>16</v>
      </c>
      <c r="F9" t="s">
        <v>20</v>
      </c>
      <c r="G9" t="s">
        <v>30</v>
      </c>
      <c r="H9" t="s">
        <v>31</v>
      </c>
      <c r="K9" s="5">
        <v>43765</v>
      </c>
      <c r="L9" s="6">
        <v>0.80972222222222223</v>
      </c>
      <c r="M9" s="3" t="s">
        <v>84</v>
      </c>
      <c r="N9" s="3" t="s">
        <v>96</v>
      </c>
      <c r="O9" s="3">
        <v>7.5</v>
      </c>
      <c r="P9" s="3">
        <v>3.75</v>
      </c>
      <c r="Q9" s="3">
        <v>3.75</v>
      </c>
      <c r="R9" s="3" t="s">
        <v>97</v>
      </c>
      <c r="S9" s="3" t="s">
        <v>30</v>
      </c>
      <c r="T9" s="3" t="s">
        <v>87</v>
      </c>
      <c r="U9" s="3" t="s">
        <v>134</v>
      </c>
    </row>
    <row r="10" spans="1:21" hidden="1">
      <c r="A10" s="1">
        <v>43760</v>
      </c>
      <c r="B10" s="2">
        <v>0.71527777777777779</v>
      </c>
      <c r="C10" t="s">
        <v>32</v>
      </c>
      <c r="D10" t="s">
        <v>33</v>
      </c>
      <c r="E10">
        <v>3</v>
      </c>
      <c r="F10" t="s">
        <v>16</v>
      </c>
      <c r="G10" t="s">
        <v>34</v>
      </c>
      <c r="H10" t="s">
        <v>35</v>
      </c>
      <c r="K10" s="7">
        <v>43765</v>
      </c>
      <c r="L10" s="8">
        <v>0.80972222222222223</v>
      </c>
      <c r="M10" s="4" t="s">
        <v>84</v>
      </c>
      <c r="N10" s="4" t="s">
        <v>98</v>
      </c>
      <c r="O10" s="4">
        <v>7.9</v>
      </c>
      <c r="P10" s="4">
        <v>7.9</v>
      </c>
      <c r="Q10" s="4">
        <v>0</v>
      </c>
      <c r="R10" s="4" t="s">
        <v>97</v>
      </c>
      <c r="S10" s="4" t="s">
        <v>30</v>
      </c>
      <c r="T10" s="4" t="s">
        <v>87</v>
      </c>
      <c r="U10" s="4" t="s">
        <v>134</v>
      </c>
    </row>
    <row r="11" spans="1:21" hidden="1">
      <c r="A11" s="1">
        <v>43761</v>
      </c>
      <c r="B11" s="2">
        <v>0.3520833333333333</v>
      </c>
      <c r="C11" t="s">
        <v>37</v>
      </c>
      <c r="D11" t="s">
        <v>38</v>
      </c>
      <c r="E11">
        <v>1000</v>
      </c>
      <c r="F11" t="s">
        <v>23</v>
      </c>
      <c r="G11" t="s">
        <v>30</v>
      </c>
      <c r="H11" t="s">
        <v>39</v>
      </c>
      <c r="K11" s="5">
        <v>43765</v>
      </c>
      <c r="L11" s="6">
        <v>0.80972222222222223</v>
      </c>
      <c r="M11" s="3" t="s">
        <v>84</v>
      </c>
      <c r="N11" s="3" t="s">
        <v>99</v>
      </c>
      <c r="O11" s="3">
        <v>3.5</v>
      </c>
      <c r="P11" s="3">
        <v>3.5</v>
      </c>
      <c r="Q11" s="3">
        <v>0</v>
      </c>
      <c r="R11" s="3" t="s">
        <v>100</v>
      </c>
      <c r="S11" s="3" t="s">
        <v>30</v>
      </c>
      <c r="T11" s="3" t="s">
        <v>87</v>
      </c>
      <c r="U11" s="3" t="s">
        <v>134</v>
      </c>
    </row>
    <row r="12" spans="1:21" hidden="1">
      <c r="A12" s="1">
        <v>43761</v>
      </c>
      <c r="B12" s="2">
        <v>0.3666666666666667</v>
      </c>
      <c r="C12" t="s">
        <v>32</v>
      </c>
      <c r="D12" t="s">
        <v>33</v>
      </c>
      <c r="E12">
        <v>3</v>
      </c>
      <c r="F12" t="s">
        <v>23</v>
      </c>
      <c r="G12" t="s">
        <v>30</v>
      </c>
      <c r="H12" t="s">
        <v>25</v>
      </c>
      <c r="K12" s="7">
        <v>43765</v>
      </c>
      <c r="L12" s="8">
        <v>0.80972222222222223</v>
      </c>
      <c r="M12" s="4" t="s">
        <v>84</v>
      </c>
      <c r="N12" s="4" t="s">
        <v>101</v>
      </c>
      <c r="O12" s="4">
        <v>12.48</v>
      </c>
      <c r="P12" s="4">
        <v>12.48</v>
      </c>
      <c r="Q12" s="4">
        <v>0</v>
      </c>
      <c r="R12" s="4" t="s">
        <v>86</v>
      </c>
      <c r="S12" s="4" t="s">
        <v>30</v>
      </c>
      <c r="T12" s="4" t="s">
        <v>87</v>
      </c>
      <c r="U12" s="4" t="s">
        <v>134</v>
      </c>
    </row>
    <row r="13" spans="1:21" hidden="1">
      <c r="A13" s="1">
        <v>43761</v>
      </c>
      <c r="B13" s="2">
        <v>0.52916666666666667</v>
      </c>
      <c r="C13" t="s">
        <v>40</v>
      </c>
      <c r="D13" t="s">
        <v>41</v>
      </c>
      <c r="E13">
        <v>18.5</v>
      </c>
      <c r="F13" t="s">
        <v>20</v>
      </c>
      <c r="G13" t="s">
        <v>14</v>
      </c>
      <c r="H13" t="s">
        <v>22</v>
      </c>
      <c r="I13" t="s">
        <v>42</v>
      </c>
      <c r="K13" s="5">
        <v>43765</v>
      </c>
      <c r="L13" s="6">
        <v>0.80972222222222223</v>
      </c>
      <c r="M13" s="3" t="s">
        <v>84</v>
      </c>
      <c r="N13" s="3" t="s">
        <v>102</v>
      </c>
      <c r="O13" s="3">
        <v>39.799999999999997</v>
      </c>
      <c r="P13" s="3">
        <v>0</v>
      </c>
      <c r="Q13" s="3">
        <v>39.799999999999997</v>
      </c>
      <c r="R13" s="3" t="s">
        <v>86</v>
      </c>
      <c r="S13" s="3" t="s">
        <v>30</v>
      </c>
      <c r="T13" s="3" t="s">
        <v>87</v>
      </c>
      <c r="U13" s="3" t="s">
        <v>134</v>
      </c>
    </row>
    <row r="14" spans="1:21" hidden="1">
      <c r="A14" s="1">
        <v>43761</v>
      </c>
      <c r="B14" s="2">
        <v>0.74722222222222223</v>
      </c>
      <c r="C14" t="s">
        <v>32</v>
      </c>
      <c r="D14" t="s">
        <v>33</v>
      </c>
      <c r="E14">
        <v>3</v>
      </c>
      <c r="F14" t="s">
        <v>23</v>
      </c>
      <c r="G14" t="s">
        <v>30</v>
      </c>
      <c r="H14" t="s">
        <v>25</v>
      </c>
      <c r="K14" s="7">
        <v>43765</v>
      </c>
      <c r="L14" s="8">
        <v>0.80972222222222223</v>
      </c>
      <c r="M14" s="4" t="s">
        <v>84</v>
      </c>
      <c r="N14" s="4" t="s">
        <v>103</v>
      </c>
      <c r="O14" s="4">
        <v>10.9</v>
      </c>
      <c r="P14" s="4">
        <v>0</v>
      </c>
      <c r="Q14" s="4">
        <v>10.9</v>
      </c>
      <c r="R14" s="4" t="s">
        <v>104</v>
      </c>
      <c r="S14" s="4" t="s">
        <v>30</v>
      </c>
      <c r="T14" s="4" t="s">
        <v>87</v>
      </c>
      <c r="U14" s="4" t="s">
        <v>134</v>
      </c>
    </row>
    <row r="15" spans="1:21" hidden="1">
      <c r="A15" s="1">
        <v>43762</v>
      </c>
      <c r="B15" s="2">
        <v>0.35625000000000001</v>
      </c>
      <c r="C15" t="s">
        <v>32</v>
      </c>
      <c r="D15" t="s">
        <v>33</v>
      </c>
      <c r="E15">
        <v>3</v>
      </c>
      <c r="F15" t="s">
        <v>43</v>
      </c>
      <c r="G15" t="s">
        <v>30</v>
      </c>
      <c r="H15" t="s">
        <v>44</v>
      </c>
      <c r="K15" s="5">
        <v>43765</v>
      </c>
      <c r="L15" s="6">
        <v>0.80972222222222223</v>
      </c>
      <c r="M15" s="3" t="s">
        <v>84</v>
      </c>
      <c r="N15" s="3" t="s">
        <v>105</v>
      </c>
      <c r="O15" s="3">
        <v>3.3</v>
      </c>
      <c r="P15" s="3">
        <v>1.65</v>
      </c>
      <c r="Q15" s="3">
        <v>1.65</v>
      </c>
      <c r="R15" s="3" t="s">
        <v>106</v>
      </c>
      <c r="S15" s="3" t="s">
        <v>30</v>
      </c>
      <c r="T15" s="3" t="s">
        <v>87</v>
      </c>
      <c r="U15" s="3" t="s">
        <v>134</v>
      </c>
    </row>
    <row r="16" spans="1:21" hidden="1">
      <c r="A16" s="1">
        <v>43762</v>
      </c>
      <c r="B16" s="2">
        <v>0.54375000000000007</v>
      </c>
      <c r="C16" t="s">
        <v>40</v>
      </c>
      <c r="D16" t="s">
        <v>45</v>
      </c>
      <c r="E16">
        <v>17</v>
      </c>
      <c r="F16" t="s">
        <v>46</v>
      </c>
      <c r="G16" t="s">
        <v>30</v>
      </c>
      <c r="H16" t="s">
        <v>47</v>
      </c>
      <c r="K16" s="7">
        <v>43765</v>
      </c>
      <c r="L16" s="8">
        <v>0.80972222222222223</v>
      </c>
      <c r="M16" s="4" t="s">
        <v>84</v>
      </c>
      <c r="N16" s="4" t="s">
        <v>107</v>
      </c>
      <c r="O16" s="4">
        <v>4.9000000000000004</v>
      </c>
      <c r="P16" s="4">
        <v>2.4500000000000002</v>
      </c>
      <c r="Q16" s="4">
        <v>2.4500000000000002</v>
      </c>
      <c r="R16" s="4" t="s">
        <v>90</v>
      </c>
      <c r="S16" s="4" t="s">
        <v>30</v>
      </c>
      <c r="T16" s="4" t="s">
        <v>87</v>
      </c>
      <c r="U16" s="4" t="s">
        <v>134</v>
      </c>
    </row>
    <row r="17" spans="1:21" hidden="1">
      <c r="A17" s="1">
        <v>43762</v>
      </c>
      <c r="B17" s="2">
        <v>0.77083333333333337</v>
      </c>
      <c r="C17" t="s">
        <v>32</v>
      </c>
      <c r="D17" t="s">
        <v>33</v>
      </c>
      <c r="E17">
        <v>3</v>
      </c>
      <c r="F17" t="s">
        <v>43</v>
      </c>
      <c r="G17" t="s">
        <v>30</v>
      </c>
      <c r="H17" t="s">
        <v>44</v>
      </c>
      <c r="K17" s="5">
        <v>43765</v>
      </c>
      <c r="L17" s="6">
        <v>0.80972222222222223</v>
      </c>
      <c r="M17" s="3" t="s">
        <v>84</v>
      </c>
      <c r="N17" s="3" t="s">
        <v>108</v>
      </c>
      <c r="O17" s="3">
        <v>9.8000000000000007</v>
      </c>
      <c r="P17" s="3">
        <v>0</v>
      </c>
      <c r="Q17" s="3">
        <v>9.8000000000000007</v>
      </c>
      <c r="R17" s="3" t="s">
        <v>109</v>
      </c>
      <c r="S17" s="3" t="s">
        <v>30</v>
      </c>
      <c r="T17" s="3" t="s">
        <v>87</v>
      </c>
      <c r="U17" s="3" t="s">
        <v>134</v>
      </c>
    </row>
    <row r="18" spans="1:21" hidden="1">
      <c r="A18" s="1">
        <v>43762</v>
      </c>
      <c r="B18" s="2">
        <v>0.77222222222222225</v>
      </c>
      <c r="C18" t="s">
        <v>32</v>
      </c>
      <c r="D18" t="s">
        <v>49</v>
      </c>
      <c r="E18">
        <v>100</v>
      </c>
      <c r="F18" t="s">
        <v>16</v>
      </c>
      <c r="G18" t="s">
        <v>30</v>
      </c>
      <c r="H18" t="s">
        <v>48</v>
      </c>
      <c r="I18" t="s">
        <v>50</v>
      </c>
      <c r="K18" s="7">
        <v>43765</v>
      </c>
      <c r="L18" s="8">
        <v>0.80972222222222223</v>
      </c>
      <c r="M18" s="4" t="s">
        <v>84</v>
      </c>
      <c r="N18" s="4" t="s">
        <v>110</v>
      </c>
      <c r="O18" s="4">
        <v>3.3</v>
      </c>
      <c r="P18" s="4">
        <v>1.65</v>
      </c>
      <c r="Q18" s="4">
        <v>1.65</v>
      </c>
      <c r="R18" s="4" t="s">
        <v>111</v>
      </c>
      <c r="S18" s="4" t="s">
        <v>30</v>
      </c>
      <c r="T18" s="4" t="s">
        <v>87</v>
      </c>
      <c r="U18" s="4" t="s">
        <v>134</v>
      </c>
    </row>
    <row r="19" spans="1:21" hidden="1">
      <c r="A19" s="1">
        <v>43763</v>
      </c>
      <c r="B19" s="2">
        <v>0.52708333333333335</v>
      </c>
      <c r="C19" t="s">
        <v>40</v>
      </c>
      <c r="D19" t="s">
        <v>51</v>
      </c>
      <c r="E19">
        <v>30</v>
      </c>
      <c r="F19" t="s">
        <v>46</v>
      </c>
      <c r="G19" t="s">
        <v>52</v>
      </c>
      <c r="H19" t="s">
        <v>53</v>
      </c>
      <c r="K19" s="5">
        <v>43765</v>
      </c>
      <c r="L19" s="6">
        <v>0.80972222222222223</v>
      </c>
      <c r="M19" s="3" t="s">
        <v>84</v>
      </c>
      <c r="N19" s="3" t="s">
        <v>112</v>
      </c>
      <c r="O19" s="3">
        <v>12.8</v>
      </c>
      <c r="P19" s="3">
        <v>6.4</v>
      </c>
      <c r="Q19" s="3">
        <v>6.4</v>
      </c>
      <c r="R19" s="3" t="s">
        <v>109</v>
      </c>
      <c r="S19" s="3" t="s">
        <v>30</v>
      </c>
      <c r="T19" s="3" t="s">
        <v>87</v>
      </c>
      <c r="U19" s="3" t="s">
        <v>134</v>
      </c>
    </row>
    <row r="20" spans="1:21" hidden="1">
      <c r="A20" s="1">
        <v>43763</v>
      </c>
      <c r="B20" s="2">
        <v>0.6020833333333333</v>
      </c>
      <c r="C20" t="s">
        <v>54</v>
      </c>
      <c r="D20" t="s">
        <v>55</v>
      </c>
      <c r="E20">
        <v>4.8600000000000003</v>
      </c>
      <c r="F20" t="s">
        <v>56</v>
      </c>
      <c r="G20" t="s">
        <v>30</v>
      </c>
      <c r="H20" t="s">
        <v>57</v>
      </c>
      <c r="K20" s="7">
        <v>43765</v>
      </c>
      <c r="L20" s="8">
        <v>0.80972222222222223</v>
      </c>
      <c r="M20" s="4" t="s">
        <v>84</v>
      </c>
      <c r="N20" s="4" t="s">
        <v>113</v>
      </c>
      <c r="O20" s="4">
        <v>26.8</v>
      </c>
      <c r="P20" s="4">
        <v>26.8</v>
      </c>
      <c r="Q20" s="4">
        <v>0</v>
      </c>
      <c r="R20" s="4" t="s">
        <v>94</v>
      </c>
      <c r="S20" s="4" t="s">
        <v>30</v>
      </c>
      <c r="T20" s="4" t="s">
        <v>87</v>
      </c>
      <c r="U20" s="4" t="s">
        <v>134</v>
      </c>
    </row>
    <row r="21" spans="1:21" hidden="1">
      <c r="A21" s="1">
        <v>43763</v>
      </c>
      <c r="B21" s="2">
        <v>0.75763888888888886</v>
      </c>
      <c r="C21" t="s">
        <v>58</v>
      </c>
      <c r="D21" t="s">
        <v>59</v>
      </c>
      <c r="E21">
        <v>12</v>
      </c>
      <c r="F21" t="s">
        <v>46</v>
      </c>
      <c r="G21" t="s">
        <v>30</v>
      </c>
      <c r="H21" t="s">
        <v>60</v>
      </c>
      <c r="K21" s="5">
        <v>43765</v>
      </c>
      <c r="L21" s="6">
        <v>0.80972222222222223</v>
      </c>
      <c r="M21" s="3" t="s">
        <v>84</v>
      </c>
      <c r="N21" s="3" t="s">
        <v>114</v>
      </c>
      <c r="O21" s="3">
        <v>25</v>
      </c>
      <c r="P21" s="3">
        <v>25</v>
      </c>
      <c r="Q21" s="3">
        <v>0</v>
      </c>
      <c r="R21" s="3" t="s">
        <v>115</v>
      </c>
      <c r="S21" s="3" t="s">
        <v>30</v>
      </c>
      <c r="T21" s="3" t="s">
        <v>87</v>
      </c>
      <c r="U21" s="3" t="s">
        <v>134</v>
      </c>
    </row>
    <row r="22" spans="1:21" hidden="1">
      <c r="A22" s="1">
        <v>43764</v>
      </c>
      <c r="B22" s="2">
        <v>0.43611111111111112</v>
      </c>
      <c r="C22" t="s">
        <v>67</v>
      </c>
      <c r="D22" t="s">
        <v>64</v>
      </c>
      <c r="E22">
        <v>28</v>
      </c>
      <c r="F22" t="s">
        <v>63</v>
      </c>
      <c r="G22" t="s">
        <v>52</v>
      </c>
      <c r="H22" t="s">
        <v>61</v>
      </c>
      <c r="K22" s="7">
        <v>43765</v>
      </c>
      <c r="L22" s="8">
        <v>0.80972222222222223</v>
      </c>
      <c r="M22" s="4" t="s">
        <v>84</v>
      </c>
      <c r="N22" s="4" t="s">
        <v>116</v>
      </c>
      <c r="O22" s="4">
        <v>20</v>
      </c>
      <c r="P22" s="4">
        <v>10</v>
      </c>
      <c r="Q22" s="4">
        <v>10</v>
      </c>
      <c r="R22" s="4" t="s">
        <v>81</v>
      </c>
      <c r="S22" s="4" t="s">
        <v>30</v>
      </c>
      <c r="T22" s="4" t="s">
        <v>87</v>
      </c>
      <c r="U22" s="4" t="s">
        <v>134</v>
      </c>
    </row>
    <row r="23" spans="1:21" hidden="1">
      <c r="A23" s="1">
        <v>43764</v>
      </c>
      <c r="B23" s="2">
        <v>0.43611111111111112</v>
      </c>
      <c r="C23" t="s">
        <v>67</v>
      </c>
      <c r="D23" t="s">
        <v>65</v>
      </c>
      <c r="E23">
        <v>1</v>
      </c>
      <c r="F23" t="s">
        <v>66</v>
      </c>
      <c r="G23" t="s">
        <v>14</v>
      </c>
      <c r="H23" t="s">
        <v>61</v>
      </c>
      <c r="K23" s="5">
        <v>43765</v>
      </c>
      <c r="L23" s="6">
        <v>0.80972222222222223</v>
      </c>
      <c r="M23" s="3" t="s">
        <v>84</v>
      </c>
      <c r="N23" s="3" t="s">
        <v>117</v>
      </c>
      <c r="O23" s="3">
        <v>10</v>
      </c>
      <c r="P23" s="3">
        <v>5</v>
      </c>
      <c r="Q23" s="3">
        <v>5</v>
      </c>
      <c r="R23" s="3" t="s">
        <v>118</v>
      </c>
      <c r="S23" s="3" t="s">
        <v>30</v>
      </c>
      <c r="T23" s="3" t="s">
        <v>87</v>
      </c>
      <c r="U23" s="3" t="s">
        <v>134</v>
      </c>
    </row>
    <row r="24" spans="1:21" hidden="1">
      <c r="A24" s="1">
        <v>43764</v>
      </c>
      <c r="B24" s="2">
        <v>0.53749999999999998</v>
      </c>
      <c r="C24" t="s">
        <v>40</v>
      </c>
      <c r="D24" t="s">
        <v>72</v>
      </c>
      <c r="E24">
        <v>16</v>
      </c>
      <c r="F24" t="s">
        <v>46</v>
      </c>
      <c r="G24" t="s">
        <v>52</v>
      </c>
      <c r="H24" t="s">
        <v>73</v>
      </c>
      <c r="K24" s="7">
        <v>43765</v>
      </c>
      <c r="L24" s="8">
        <v>0.80972222222222223</v>
      </c>
      <c r="M24" s="4" t="s">
        <v>84</v>
      </c>
      <c r="N24" s="4" t="s">
        <v>119</v>
      </c>
      <c r="O24" s="4">
        <v>10</v>
      </c>
      <c r="P24" s="4">
        <v>5</v>
      </c>
      <c r="Q24" s="4">
        <v>5</v>
      </c>
      <c r="R24" s="4" t="s">
        <v>120</v>
      </c>
      <c r="S24" s="4" t="s">
        <v>30</v>
      </c>
      <c r="T24" s="4" t="s">
        <v>87</v>
      </c>
      <c r="U24" s="4" t="s">
        <v>134</v>
      </c>
    </row>
    <row r="25" spans="1:21" hidden="1">
      <c r="A25" s="1">
        <v>43764</v>
      </c>
      <c r="B25" s="2">
        <v>0.53888888888888886</v>
      </c>
      <c r="C25" t="s">
        <v>74</v>
      </c>
      <c r="D25" t="s">
        <v>75</v>
      </c>
      <c r="E25">
        <v>26.8</v>
      </c>
      <c r="F25" t="s">
        <v>76</v>
      </c>
      <c r="G25" t="s">
        <v>52</v>
      </c>
      <c r="H25" t="s">
        <v>77</v>
      </c>
      <c r="I25" t="s">
        <v>78</v>
      </c>
      <c r="K25" s="5">
        <v>43765</v>
      </c>
      <c r="L25" s="6">
        <v>0.80972222222222223</v>
      </c>
      <c r="M25" s="3" t="s">
        <v>84</v>
      </c>
      <c r="N25" s="3" t="s">
        <v>121</v>
      </c>
      <c r="O25" s="3">
        <v>29.9</v>
      </c>
      <c r="P25" s="3">
        <v>29.9</v>
      </c>
      <c r="Q25" s="3">
        <v>0</v>
      </c>
      <c r="R25" s="3" t="s">
        <v>122</v>
      </c>
      <c r="S25" s="3" t="s">
        <v>30</v>
      </c>
      <c r="T25" s="3" t="s">
        <v>87</v>
      </c>
      <c r="U25" s="3" t="s">
        <v>134</v>
      </c>
    </row>
    <row r="26" spans="1:21" hidden="1">
      <c r="A26" s="1">
        <v>43765</v>
      </c>
      <c r="B26" s="2">
        <v>0.64930555555555558</v>
      </c>
      <c r="C26" t="s">
        <v>79</v>
      </c>
      <c r="D26" t="s">
        <v>80</v>
      </c>
      <c r="E26">
        <v>148.97</v>
      </c>
      <c r="F26" t="s">
        <v>81</v>
      </c>
      <c r="G26" t="s">
        <v>82</v>
      </c>
      <c r="H26" t="s">
        <v>83</v>
      </c>
      <c r="K26" s="7">
        <v>43765</v>
      </c>
      <c r="L26" s="8">
        <v>0.80972222222222223</v>
      </c>
      <c r="M26" s="4" t="s">
        <v>84</v>
      </c>
      <c r="N26" s="4" t="s">
        <v>123</v>
      </c>
      <c r="O26" s="4">
        <v>5.8</v>
      </c>
      <c r="P26" s="4">
        <v>2.9</v>
      </c>
      <c r="Q26" s="4">
        <v>2.9</v>
      </c>
      <c r="R26" s="4" t="s">
        <v>109</v>
      </c>
      <c r="S26" s="4" t="s">
        <v>30</v>
      </c>
      <c r="T26" s="4" t="s">
        <v>87</v>
      </c>
      <c r="U26" s="4" t="s">
        <v>134</v>
      </c>
    </row>
    <row r="27" spans="1:21" hidden="1">
      <c r="A27" s="1">
        <v>43765</v>
      </c>
      <c r="B27" s="2">
        <v>0.80972222222222223</v>
      </c>
      <c r="C27" t="s">
        <v>84</v>
      </c>
      <c r="D27" t="s">
        <v>136</v>
      </c>
      <c r="E27">
        <v>140.33500000000001</v>
      </c>
      <c r="F27" t="s">
        <v>23</v>
      </c>
      <c r="G27" t="s">
        <v>30</v>
      </c>
      <c r="H27" t="s">
        <v>87</v>
      </c>
      <c r="I27" t="s">
        <v>130</v>
      </c>
      <c r="K27" s="5">
        <v>43765</v>
      </c>
      <c r="L27" s="6">
        <v>0.80972222222222223</v>
      </c>
      <c r="M27" s="3" t="s">
        <v>84</v>
      </c>
      <c r="N27" s="3" t="s">
        <v>124</v>
      </c>
      <c r="O27" s="3">
        <v>10</v>
      </c>
      <c r="P27" s="3">
        <v>10</v>
      </c>
      <c r="Q27" s="3">
        <v>0</v>
      </c>
      <c r="R27" s="3" t="s">
        <v>125</v>
      </c>
      <c r="S27" s="3" t="s">
        <v>30</v>
      </c>
      <c r="T27" s="3" t="s">
        <v>87</v>
      </c>
      <c r="U27" s="3" t="s">
        <v>134</v>
      </c>
    </row>
    <row r="28" spans="1:21" hidden="1">
      <c r="A28" s="1">
        <v>43766</v>
      </c>
      <c r="B28" s="2">
        <v>0.63055555555555554</v>
      </c>
      <c r="C28" t="s">
        <v>68</v>
      </c>
      <c r="D28" t="s">
        <v>69</v>
      </c>
      <c r="E28">
        <v>3.06</v>
      </c>
      <c r="F28" t="s">
        <v>70</v>
      </c>
      <c r="G28" t="s">
        <v>52</v>
      </c>
      <c r="H28" t="s">
        <v>14</v>
      </c>
      <c r="I28" t="s">
        <v>71</v>
      </c>
      <c r="K28" s="7">
        <v>43765</v>
      </c>
      <c r="L28" s="8">
        <v>0.80972222222222223</v>
      </c>
      <c r="M28" s="4" t="s">
        <v>84</v>
      </c>
      <c r="N28" s="4" t="s">
        <v>126</v>
      </c>
      <c r="O28" s="4">
        <v>0.3</v>
      </c>
      <c r="P28" s="4">
        <v>0.15</v>
      </c>
      <c r="Q28" s="4">
        <v>0.15</v>
      </c>
      <c r="R28" s="4" t="s">
        <v>122</v>
      </c>
      <c r="S28" s="4" t="s">
        <v>30</v>
      </c>
      <c r="T28" s="4" t="s">
        <v>87</v>
      </c>
      <c r="U28" s="4" t="s">
        <v>134</v>
      </c>
    </row>
    <row r="29" spans="1:21" hidden="1">
      <c r="A29" s="1">
        <v>43767</v>
      </c>
      <c r="B29" s="2">
        <v>0.52777777777777779</v>
      </c>
      <c r="C29" t="s">
        <v>40</v>
      </c>
      <c r="D29" t="s">
        <v>21</v>
      </c>
      <c r="E29">
        <v>16</v>
      </c>
      <c r="F29" t="s">
        <v>20</v>
      </c>
      <c r="G29" t="s">
        <v>52</v>
      </c>
      <c r="H29" t="s">
        <v>22</v>
      </c>
      <c r="K29" s="10">
        <v>43765</v>
      </c>
      <c r="L29" s="11">
        <v>0.80972222222222223</v>
      </c>
      <c r="M29" s="12" t="s">
        <v>84</v>
      </c>
      <c r="N29" s="12" t="s">
        <v>127</v>
      </c>
      <c r="O29" s="12">
        <v>15.8</v>
      </c>
      <c r="P29" s="12">
        <v>0</v>
      </c>
      <c r="Q29" s="12">
        <v>7.9</v>
      </c>
      <c r="R29" s="12" t="s">
        <v>94</v>
      </c>
      <c r="S29" s="12" t="s">
        <v>30</v>
      </c>
      <c r="T29" s="12" t="s">
        <v>87</v>
      </c>
      <c r="U29" s="12" t="s">
        <v>134</v>
      </c>
    </row>
    <row r="30" spans="1:21" hidden="1">
      <c r="A30" s="1">
        <v>43767</v>
      </c>
      <c r="B30" s="2">
        <v>0.84791666666666676</v>
      </c>
      <c r="C30" t="s">
        <v>137</v>
      </c>
      <c r="D30" t="s">
        <v>49</v>
      </c>
      <c r="E30">
        <v>50</v>
      </c>
      <c r="F30" t="s">
        <v>23</v>
      </c>
      <c r="G30" t="s">
        <v>34</v>
      </c>
      <c r="H30" t="s">
        <v>60</v>
      </c>
      <c r="I30" t="s">
        <v>139</v>
      </c>
      <c r="K30" s="7" t="s">
        <v>129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 hidden="1">
      <c r="A31" s="1">
        <v>43768</v>
      </c>
      <c r="B31" s="2">
        <v>0.53055555555555556</v>
      </c>
      <c r="C31" t="s">
        <v>40</v>
      </c>
      <c r="D31" t="s">
        <v>140</v>
      </c>
      <c r="E31">
        <v>24</v>
      </c>
      <c r="F31" t="s">
        <v>20</v>
      </c>
      <c r="G31" t="s">
        <v>30</v>
      </c>
      <c r="H31" t="s">
        <v>141</v>
      </c>
      <c r="I31" t="s">
        <v>142</v>
      </c>
    </row>
    <row r="32" spans="1:21" hidden="1">
      <c r="A32" s="1">
        <v>43768</v>
      </c>
      <c r="B32" s="2">
        <v>0.57291666666666663</v>
      </c>
      <c r="C32" t="s">
        <v>137</v>
      </c>
      <c r="D32" t="s">
        <v>143</v>
      </c>
      <c r="E32">
        <v>54</v>
      </c>
      <c r="F32" t="s">
        <v>23</v>
      </c>
      <c r="G32" t="s">
        <v>30</v>
      </c>
      <c r="H32" t="s">
        <v>57</v>
      </c>
      <c r="I32" t="s">
        <v>144</v>
      </c>
    </row>
    <row r="33" spans="1:9" hidden="1">
      <c r="A33" s="1">
        <v>43769</v>
      </c>
      <c r="B33" s="2">
        <v>0.53819444444444442</v>
      </c>
      <c r="C33" t="s">
        <v>40</v>
      </c>
      <c r="D33" t="s">
        <v>145</v>
      </c>
      <c r="E33">
        <v>12</v>
      </c>
      <c r="F33" t="s">
        <v>20</v>
      </c>
      <c r="G33" t="s">
        <v>30</v>
      </c>
      <c r="H33" t="s">
        <v>31</v>
      </c>
    </row>
    <row r="34" spans="1:9">
      <c r="A34" s="1">
        <v>43770</v>
      </c>
      <c r="B34" s="2">
        <v>0.54513888888888895</v>
      </c>
      <c r="C34" t="s">
        <v>40</v>
      </c>
      <c r="D34" t="s">
        <v>176</v>
      </c>
      <c r="E34">
        <v>24</v>
      </c>
      <c r="F34" t="s">
        <v>20</v>
      </c>
      <c r="G34" t="s">
        <v>30</v>
      </c>
      <c r="H34" t="s">
        <v>141</v>
      </c>
      <c r="I34" t="s">
        <v>142</v>
      </c>
    </row>
    <row r="35" spans="1:9">
      <c r="A35" s="1">
        <v>43771</v>
      </c>
      <c r="B35" s="2">
        <v>0.3611111111111111</v>
      </c>
      <c r="C35" t="s">
        <v>32</v>
      </c>
      <c r="D35" t="s">
        <v>0</v>
      </c>
      <c r="E35">
        <v>3</v>
      </c>
      <c r="F35" t="s">
        <v>23</v>
      </c>
      <c r="G35" t="s">
        <v>30</v>
      </c>
      <c r="H35" t="s">
        <v>25</v>
      </c>
      <c r="I35" t="s">
        <v>177</v>
      </c>
    </row>
    <row r="36" spans="1:9">
      <c r="A36" s="1">
        <v>43771</v>
      </c>
      <c r="B36" s="2">
        <v>0.53819444444444442</v>
      </c>
      <c r="C36" t="s">
        <v>40</v>
      </c>
      <c r="D36" t="s">
        <v>178</v>
      </c>
      <c r="E36">
        <v>16</v>
      </c>
      <c r="F36" t="s">
        <v>20</v>
      </c>
      <c r="G36" t="s">
        <v>30</v>
      </c>
      <c r="H36" t="s">
        <v>73</v>
      </c>
    </row>
    <row r="37" spans="1:9">
      <c r="A37" s="1">
        <v>43771</v>
      </c>
      <c r="B37" s="2">
        <v>0.77222222222222225</v>
      </c>
      <c r="C37" t="s">
        <v>32</v>
      </c>
      <c r="D37" t="s">
        <v>0</v>
      </c>
      <c r="E37">
        <v>3</v>
      </c>
      <c r="F37" t="s">
        <v>23</v>
      </c>
      <c r="G37" t="s">
        <v>30</v>
      </c>
      <c r="H37" t="s">
        <v>25</v>
      </c>
      <c r="I37" t="s">
        <v>177</v>
      </c>
    </row>
    <row r="38" spans="1:9">
      <c r="A38" s="1">
        <v>43772</v>
      </c>
      <c r="B38" s="2">
        <v>0.49791666666666662</v>
      </c>
      <c r="C38" t="s">
        <v>19</v>
      </c>
      <c r="D38" t="s">
        <v>179</v>
      </c>
      <c r="E38">
        <v>16</v>
      </c>
      <c r="F38" t="s">
        <v>20</v>
      </c>
      <c r="G38" t="s">
        <v>24</v>
      </c>
      <c r="H38" t="s">
        <v>180</v>
      </c>
    </row>
    <row r="39" spans="1:9">
      <c r="A39" s="1">
        <v>43773</v>
      </c>
      <c r="B39" s="2">
        <v>0.62291666666666667</v>
      </c>
      <c r="C39" t="s">
        <v>54</v>
      </c>
      <c r="D39" t="s">
        <v>191</v>
      </c>
      <c r="E39">
        <v>3</v>
      </c>
      <c r="F39" t="s">
        <v>192</v>
      </c>
      <c r="G39" t="s">
        <v>24</v>
      </c>
      <c r="H39" t="s">
        <v>57</v>
      </c>
      <c r="I39" t="s">
        <v>193</v>
      </c>
    </row>
    <row r="40" spans="1:9">
      <c r="A40" s="1">
        <v>43773</v>
      </c>
      <c r="B40" s="2">
        <v>0.53472222222222221</v>
      </c>
      <c r="C40" t="s">
        <v>19</v>
      </c>
      <c r="D40" t="s">
        <v>194</v>
      </c>
      <c r="E40">
        <v>34</v>
      </c>
      <c r="F40" t="s">
        <v>20</v>
      </c>
      <c r="G40" t="s">
        <v>52</v>
      </c>
      <c r="H40" t="s">
        <v>22</v>
      </c>
    </row>
    <row r="41" spans="1:9">
      <c r="A41" s="1">
        <v>43773</v>
      </c>
      <c r="B41" s="2">
        <v>0.79236111111111107</v>
      </c>
      <c r="C41" t="s">
        <v>6</v>
      </c>
      <c r="D41" t="s">
        <v>195</v>
      </c>
      <c r="E41">
        <v>14</v>
      </c>
      <c r="F41" t="s">
        <v>196</v>
      </c>
      <c r="G41" t="s">
        <v>14</v>
      </c>
      <c r="H41" t="s">
        <v>197</v>
      </c>
      <c r="I41" t="s">
        <v>199</v>
      </c>
    </row>
    <row r="42" spans="1:9">
      <c r="A42" s="1">
        <v>43773</v>
      </c>
      <c r="B42" s="2">
        <v>0.79513888888888884</v>
      </c>
      <c r="C42" t="s">
        <v>6</v>
      </c>
      <c r="D42" t="s">
        <v>195</v>
      </c>
      <c r="E42">
        <v>20</v>
      </c>
      <c r="F42" t="s">
        <v>196</v>
      </c>
      <c r="G42" t="s">
        <v>14</v>
      </c>
      <c r="H42" t="s">
        <v>197</v>
      </c>
      <c r="I42" t="s">
        <v>198</v>
      </c>
    </row>
    <row r="43" spans="1:9">
      <c r="A43" s="1">
        <v>43774</v>
      </c>
      <c r="B43" s="2">
        <v>0.54166666666666663</v>
      </c>
      <c r="C43" t="s">
        <v>40</v>
      </c>
      <c r="D43" t="s">
        <v>45</v>
      </c>
      <c r="E43">
        <v>17</v>
      </c>
      <c r="F43" t="s">
        <v>20</v>
      </c>
      <c r="G43" t="s">
        <v>24</v>
      </c>
      <c r="H43" t="s">
        <v>141</v>
      </c>
      <c r="I43" t="s">
        <v>142</v>
      </c>
    </row>
    <row r="44" spans="1:9">
      <c r="A44" s="1"/>
      <c r="B44" s="2"/>
    </row>
    <row r="45" spans="1:9">
      <c r="A45" s="1"/>
      <c r="B45" s="2"/>
    </row>
    <row r="46" spans="1:9">
      <c r="A46" s="1"/>
      <c r="B46" s="2"/>
    </row>
    <row r="47" spans="1:9">
      <c r="A47" s="1"/>
      <c r="B47" s="2"/>
    </row>
    <row r="48" spans="1:9">
      <c r="A48" s="1"/>
      <c r="B48" s="2"/>
    </row>
    <row r="49" spans="1:2">
      <c r="A49" s="1"/>
      <c r="B49" s="2"/>
    </row>
    <row r="50" spans="1:2">
      <c r="A50" s="1"/>
      <c r="B50" s="2"/>
    </row>
    <row r="51" spans="1:2">
      <c r="A51" s="1"/>
      <c r="B51" s="2"/>
    </row>
    <row r="52" spans="1:2">
      <c r="A52" s="1"/>
      <c r="B52" s="2"/>
    </row>
    <row r="53" spans="1:2">
      <c r="A53" s="1"/>
      <c r="B53" s="2"/>
    </row>
    <row r="54" spans="1:2">
      <c r="A54" s="1"/>
      <c r="B54" s="2"/>
    </row>
  </sheetData>
  <mergeCells count="1">
    <mergeCell ref="K1:U1"/>
  </mergeCells>
  <phoneticPr fontId="1" type="noConversion"/>
  <dataValidations disablePrompts="1" count="12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G2:G26" xr:uid="{24BF1A42-927F-5048-AE0A-0F0E42BC0B0F}">
      <formula1>"支付宝,微信,现金"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C28:C1048576 M3:M30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G27:G1048576" xr:uid="{194ABDD9-8D09-FC45-ACB3-2CCED48F5B47}">
      <formula1>"支付宝,微信,现金,银行卡"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P28"/>
  <sheetViews>
    <sheetView workbookViewId="0">
      <selection activeCell="L20" sqref="L20"/>
    </sheetView>
  </sheetViews>
  <sheetFormatPr baseColWidth="10" defaultRowHeight="16"/>
  <cols>
    <col min="1" max="1" width="11.6640625" bestFit="1" customWidth="1"/>
  </cols>
  <sheetData>
    <row r="1" spans="1:42">
      <c r="A1" t="s">
        <v>146</v>
      </c>
      <c r="B1" t="s">
        <v>147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52</v>
      </c>
      <c r="AB1" t="s">
        <v>30</v>
      </c>
      <c r="AC1" t="s">
        <v>34</v>
      </c>
      <c r="AD1" t="s">
        <v>82</v>
      </c>
      <c r="AE1" t="s">
        <v>32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 s="15">
        <v>43759</v>
      </c>
      <c r="B2" s="16">
        <v>78.589999999999989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3</v>
      </c>
      <c r="L2" s="16">
        <v>0</v>
      </c>
      <c r="M2" s="16">
        <v>0</v>
      </c>
      <c r="N2" s="16">
        <v>0</v>
      </c>
      <c r="O2" s="16">
        <v>16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40.6</v>
      </c>
      <c r="V2" s="16">
        <v>0</v>
      </c>
      <c r="W2" s="16">
        <v>3</v>
      </c>
      <c r="X2" s="16">
        <v>0</v>
      </c>
      <c r="Y2" s="16">
        <v>15.99</v>
      </c>
      <c r="Z2" s="16">
        <v>0</v>
      </c>
      <c r="AA2" s="16">
        <v>72.589999999999989</v>
      </c>
      <c r="AB2" s="16">
        <v>3</v>
      </c>
      <c r="AC2" s="16">
        <v>3</v>
      </c>
      <c r="AD2" s="16">
        <v>0</v>
      </c>
      <c r="AE2" s="16">
        <v>6</v>
      </c>
      <c r="AF2" s="16">
        <v>16</v>
      </c>
      <c r="AG2" s="16">
        <v>40.6</v>
      </c>
      <c r="AH2" s="16">
        <v>15.99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</row>
    <row r="3" spans="1:42">
      <c r="A3" s="15">
        <v>43760</v>
      </c>
      <c r="B3" s="16">
        <v>22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3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3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19</v>
      </c>
      <c r="AC3" s="16">
        <v>3</v>
      </c>
      <c r="AD3" s="16">
        <v>0</v>
      </c>
      <c r="AE3" s="16">
        <v>6</v>
      </c>
      <c r="AF3" s="16">
        <v>16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</row>
    <row r="4" spans="1:42">
      <c r="A4" s="15">
        <v>43761</v>
      </c>
      <c r="B4" s="16">
        <v>1024.5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1003</v>
      </c>
      <c r="L4" s="16">
        <v>0</v>
      </c>
      <c r="M4" s="16">
        <v>0</v>
      </c>
      <c r="N4" s="16">
        <v>0</v>
      </c>
      <c r="O4" s="16">
        <v>18.5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18.5</v>
      </c>
      <c r="AB4" s="16">
        <v>1006</v>
      </c>
      <c r="AC4" s="16">
        <v>0</v>
      </c>
      <c r="AD4" s="16">
        <v>0</v>
      </c>
      <c r="AE4" s="16">
        <v>6</v>
      </c>
      <c r="AF4" s="16">
        <v>18.5</v>
      </c>
      <c r="AG4" s="16">
        <v>0</v>
      </c>
      <c r="AH4" s="16">
        <v>0</v>
      </c>
      <c r="AI4" s="16">
        <v>1000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</row>
    <row r="5" spans="1:42">
      <c r="A5" s="15">
        <v>43762</v>
      </c>
      <c r="B5" s="16">
        <v>123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3</v>
      </c>
      <c r="L5" s="16">
        <v>0</v>
      </c>
      <c r="M5" s="16">
        <v>0</v>
      </c>
      <c r="N5" s="16">
        <v>0</v>
      </c>
      <c r="O5" s="16">
        <v>0</v>
      </c>
      <c r="P5" s="16">
        <v>17</v>
      </c>
      <c r="Q5" s="16">
        <v>0</v>
      </c>
      <c r="R5" s="16">
        <v>0</v>
      </c>
      <c r="S5" s="16">
        <v>0</v>
      </c>
      <c r="T5" s="16">
        <v>0</v>
      </c>
      <c r="U5" s="16">
        <v>103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123</v>
      </c>
      <c r="AC5" s="16">
        <v>0</v>
      </c>
      <c r="AD5" s="16">
        <v>0</v>
      </c>
      <c r="AE5" s="16">
        <v>106</v>
      </c>
      <c r="AF5" s="16">
        <v>17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</row>
    <row r="6" spans="1:42">
      <c r="A6" s="15">
        <v>43763</v>
      </c>
      <c r="B6" s="16">
        <v>46.86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30</v>
      </c>
      <c r="P6" s="16">
        <v>0</v>
      </c>
      <c r="Q6" s="16">
        <v>4.8600000000000003</v>
      </c>
      <c r="R6" s="16">
        <v>0</v>
      </c>
      <c r="S6" s="16">
        <v>0</v>
      </c>
      <c r="T6" s="16">
        <v>0</v>
      </c>
      <c r="U6" s="16">
        <v>12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30</v>
      </c>
      <c r="AB6" s="16">
        <v>16.86</v>
      </c>
      <c r="AC6" s="16">
        <v>0</v>
      </c>
      <c r="AD6" s="16">
        <v>0</v>
      </c>
      <c r="AE6" s="16">
        <v>0</v>
      </c>
      <c r="AF6" s="16">
        <v>30</v>
      </c>
      <c r="AG6" s="16">
        <v>0</v>
      </c>
      <c r="AH6" s="16">
        <v>0</v>
      </c>
      <c r="AI6" s="16">
        <v>0</v>
      </c>
      <c r="AJ6" s="16">
        <v>4.8600000000000003</v>
      </c>
      <c r="AK6" s="16">
        <v>12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</row>
    <row r="7" spans="1:42">
      <c r="A7" s="15">
        <v>43764</v>
      </c>
      <c r="B7" s="16">
        <v>71.8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29</v>
      </c>
      <c r="N7" s="16">
        <v>0</v>
      </c>
      <c r="O7" s="16">
        <v>42.8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71.8</v>
      </c>
      <c r="AB7" s="16">
        <v>0</v>
      </c>
      <c r="AC7" s="16">
        <v>0</v>
      </c>
      <c r="AD7" s="16">
        <v>0</v>
      </c>
      <c r="AE7" s="16">
        <v>0</v>
      </c>
      <c r="AF7" s="16">
        <v>16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29</v>
      </c>
      <c r="AM7" s="16">
        <v>26.8</v>
      </c>
      <c r="AN7" s="16">
        <v>0</v>
      </c>
      <c r="AO7" s="16">
        <v>0</v>
      </c>
      <c r="AP7" s="16">
        <v>0</v>
      </c>
    </row>
    <row r="8" spans="1:42">
      <c r="A8" s="15">
        <v>43765</v>
      </c>
      <c r="B8" s="16">
        <v>289.30500000000001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148.97</v>
      </c>
      <c r="S8" s="16">
        <v>0</v>
      </c>
      <c r="T8" s="16">
        <v>0</v>
      </c>
      <c r="U8" s="16">
        <v>0</v>
      </c>
      <c r="V8" s="16">
        <v>140.33500000000001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140.33500000000001</v>
      </c>
      <c r="AC8" s="16">
        <v>0</v>
      </c>
      <c r="AD8" s="16">
        <v>148.97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148.97</v>
      </c>
      <c r="AO8" s="16">
        <v>140.33500000000001</v>
      </c>
      <c r="AP8" s="16">
        <v>0</v>
      </c>
    </row>
    <row r="9" spans="1:42">
      <c r="A9" s="15">
        <v>43766</v>
      </c>
      <c r="B9" s="16">
        <v>3.06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3.06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3.06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3.06</v>
      </c>
    </row>
    <row r="10" spans="1:42">
      <c r="A10" s="15">
        <v>43767</v>
      </c>
      <c r="B10" s="16">
        <v>66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16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50</v>
      </c>
      <c r="X10" s="16">
        <v>0</v>
      </c>
      <c r="Y10" s="16">
        <v>0</v>
      </c>
      <c r="Z10" s="16">
        <v>0</v>
      </c>
      <c r="AA10" s="16">
        <v>16</v>
      </c>
      <c r="AB10" s="16">
        <v>0</v>
      </c>
      <c r="AC10" s="16">
        <v>50</v>
      </c>
      <c r="AD10" s="16">
        <v>0</v>
      </c>
      <c r="AE10" s="16">
        <v>0</v>
      </c>
      <c r="AF10" s="16">
        <v>16</v>
      </c>
      <c r="AG10" s="16">
        <v>0</v>
      </c>
      <c r="AH10" s="16">
        <v>50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</row>
    <row r="11" spans="1:42">
      <c r="A11" s="15">
        <v>43768</v>
      </c>
      <c r="B11" s="16">
        <v>78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24</v>
      </c>
      <c r="P11" s="16">
        <v>54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78</v>
      </c>
      <c r="AC11" s="16">
        <v>0</v>
      </c>
      <c r="AD11" s="16">
        <v>0</v>
      </c>
      <c r="AE11" s="16">
        <v>0</v>
      </c>
      <c r="AF11" s="16">
        <v>24</v>
      </c>
      <c r="AG11" s="16">
        <v>0</v>
      </c>
      <c r="AH11" s="16">
        <v>54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</row>
    <row r="12" spans="1:42">
      <c r="A12" s="15">
        <v>43769</v>
      </c>
      <c r="B12" s="16">
        <v>12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12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12</v>
      </c>
      <c r="AC12" s="16">
        <v>0</v>
      </c>
      <c r="AD12" s="16">
        <v>0</v>
      </c>
      <c r="AE12" s="16">
        <v>0</v>
      </c>
      <c r="AF12" s="16">
        <v>12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</row>
    <row r="13" spans="1:42">
      <c r="A13" s="15">
        <v>43770</v>
      </c>
      <c r="B13" s="16">
        <v>24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24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24</v>
      </c>
      <c r="AC13" s="16">
        <v>0</v>
      </c>
      <c r="AD13" s="16">
        <v>0</v>
      </c>
      <c r="AE13" s="16">
        <v>0</v>
      </c>
      <c r="AF13" s="16">
        <v>24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</row>
    <row r="14" spans="1:42">
      <c r="A14" s="15">
        <v>43771</v>
      </c>
      <c r="B14" s="16">
        <v>22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3</v>
      </c>
      <c r="L14" s="16">
        <v>0</v>
      </c>
      <c r="M14" s="16">
        <v>0</v>
      </c>
      <c r="N14" s="16">
        <v>0</v>
      </c>
      <c r="O14" s="16">
        <v>16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3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22</v>
      </c>
      <c r="AC14" s="16">
        <v>0</v>
      </c>
      <c r="AD14" s="16">
        <v>0</v>
      </c>
      <c r="AE14" s="16">
        <v>6</v>
      </c>
      <c r="AF14" s="16">
        <v>16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</row>
    <row r="15" spans="1:42">
      <c r="A15" s="15">
        <v>43772</v>
      </c>
      <c r="B15" s="16">
        <v>16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16</v>
      </c>
      <c r="AC15" s="16">
        <v>0</v>
      </c>
      <c r="AD15" s="16">
        <v>0</v>
      </c>
      <c r="AE15" s="16">
        <v>0</v>
      </c>
      <c r="AF15" s="16">
        <v>16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</row>
    <row r="16" spans="1:4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187</v>
      </c>
      <c r="B1" t="s">
        <v>188</v>
      </c>
      <c r="C1" t="s">
        <v>182</v>
      </c>
      <c r="D1" t="s">
        <v>147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2" t="s">
        <v>159</v>
      </c>
      <c r="M1" s="2" t="s">
        <v>160</v>
      </c>
      <c r="N1" s="2" t="s">
        <v>161</v>
      </c>
      <c r="O1" s="2" t="s">
        <v>162</v>
      </c>
      <c r="P1" s="2" t="s">
        <v>163</v>
      </c>
      <c r="Q1" s="2" t="s">
        <v>164</v>
      </c>
      <c r="R1" s="2" t="s">
        <v>165</v>
      </c>
      <c r="S1" s="2" t="s">
        <v>166</v>
      </c>
      <c r="T1" s="2" t="s">
        <v>167</v>
      </c>
      <c r="U1" s="2" t="s">
        <v>168</v>
      </c>
      <c r="V1" s="2" t="s">
        <v>169</v>
      </c>
      <c r="W1" s="2" t="s">
        <v>170</v>
      </c>
      <c r="X1" s="2" t="s">
        <v>171</v>
      </c>
      <c r="Y1" s="2" t="s">
        <v>172</v>
      </c>
      <c r="Z1" s="2" t="s">
        <v>173</v>
      </c>
      <c r="AA1" s="2" t="s">
        <v>174</v>
      </c>
      <c r="AB1" s="2" t="s">
        <v>175</v>
      </c>
      <c r="AC1" t="s">
        <v>52</v>
      </c>
      <c r="AD1" t="s">
        <v>30</v>
      </c>
      <c r="AE1" t="s">
        <v>34</v>
      </c>
      <c r="AF1" t="s">
        <v>82</v>
      </c>
      <c r="AG1" t="s">
        <v>32</v>
      </c>
      <c r="AH1" t="s">
        <v>40</v>
      </c>
      <c r="AI1" t="s">
        <v>148</v>
      </c>
      <c r="AJ1" t="s">
        <v>137</v>
      </c>
      <c r="AK1" t="s">
        <v>149</v>
      </c>
      <c r="AL1" t="s">
        <v>150</v>
      </c>
      <c r="AM1" t="s">
        <v>58</v>
      </c>
      <c r="AN1" t="s">
        <v>67</v>
      </c>
      <c r="AO1" t="s">
        <v>74</v>
      </c>
      <c r="AP1" t="s">
        <v>79</v>
      </c>
      <c r="AQ1" t="s">
        <v>84</v>
      </c>
      <c r="AR1" t="s">
        <v>68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183</v>
      </c>
      <c r="B1" t="s">
        <v>185</v>
      </c>
      <c r="C1" t="s">
        <v>189</v>
      </c>
      <c r="D1" t="s">
        <v>147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52</v>
      </c>
      <c r="AD1" t="s">
        <v>30</v>
      </c>
      <c r="AE1" t="s">
        <v>34</v>
      </c>
      <c r="AF1" t="s">
        <v>82</v>
      </c>
      <c r="AG1" t="s">
        <v>32</v>
      </c>
      <c r="AH1" t="s">
        <v>40</v>
      </c>
      <c r="AI1" t="s">
        <v>148</v>
      </c>
      <c r="AJ1" t="s">
        <v>137</v>
      </c>
      <c r="AK1" t="s">
        <v>149</v>
      </c>
      <c r="AL1" t="s">
        <v>150</v>
      </c>
      <c r="AM1" t="s">
        <v>58</v>
      </c>
      <c r="AN1" t="s">
        <v>67</v>
      </c>
      <c r="AO1" t="s">
        <v>74</v>
      </c>
      <c r="AP1" t="s">
        <v>79</v>
      </c>
      <c r="AQ1" t="s">
        <v>84</v>
      </c>
      <c r="AR1" t="s">
        <v>68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activeCell="B3" sqref="B3"/>
    </sheetView>
  </sheetViews>
  <sheetFormatPr baseColWidth="10" defaultRowHeight="16"/>
  <sheetData>
    <row r="1" spans="1:2">
      <c r="A1" t="s">
        <v>181</v>
      </c>
      <c r="B1" t="s">
        <v>129</v>
      </c>
    </row>
    <row r="2" spans="1:2">
      <c r="A2">
        <v>2019</v>
      </c>
      <c r="B2">
        <f>SUM(records!E2:E54)</f>
        <v>1965.1149999999998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topLeftCell="A25" workbookViewId="0">
      <selection activeCell="I58" sqref="I58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129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162</v>
      </c>
      <c r="N1" s="2" t="s">
        <v>163</v>
      </c>
      <c r="O1" s="2" t="s">
        <v>164</v>
      </c>
      <c r="P1" s="2" t="s">
        <v>165</v>
      </c>
      <c r="Q1" s="2" t="s">
        <v>166</v>
      </c>
      <c r="R1" s="2" t="s">
        <v>167</v>
      </c>
      <c r="S1" s="2" t="s">
        <v>168</v>
      </c>
      <c r="T1" s="2" t="s">
        <v>169</v>
      </c>
      <c r="U1" s="2" t="s">
        <v>170</v>
      </c>
      <c r="V1" s="2" t="s">
        <v>171</v>
      </c>
      <c r="W1" s="2" t="s">
        <v>172</v>
      </c>
      <c r="X1" s="2" t="s">
        <v>173</v>
      </c>
      <c r="Y1" s="2" t="s">
        <v>174</v>
      </c>
      <c r="Z1" s="2" t="s">
        <v>175</v>
      </c>
      <c r="AA1" s="2" t="s">
        <v>14</v>
      </c>
      <c r="AB1" s="2" t="s">
        <v>24</v>
      </c>
      <c r="AC1" s="2" t="s">
        <v>13</v>
      </c>
      <c r="AD1" s="2" t="s">
        <v>151</v>
      </c>
      <c r="AE1" t="s">
        <v>6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 s="1">
        <v>43770</v>
      </c>
      <c r="B2">
        <f>SUMIF(records!A2:A54, template!A2, records!E2:E54)</f>
        <v>24</v>
      </c>
      <c r="C2">
        <f>SUMIFS(records!E2:E54,records!A2:A54,template!A2, records!B2:B54, "&gt;=" &amp; template!C1,records!B2:B54, "&lt;" &amp; template!D1)</f>
        <v>0</v>
      </c>
      <c r="D2">
        <f>SUMIFS(records!E2:E54,records!A2:A54,template!A2, records!B2:B54, "&gt;=" &amp; template!D1,records!B2:B54, "&lt;" &amp; template!E1)</f>
        <v>0</v>
      </c>
      <c r="E2">
        <f>SUMIFS(records!E2:E54,records!A2:A54,template!A2, records!B2:B54, "&gt;=" &amp; template!E1,records!B2:B54, "&lt;" &amp; template!F1)</f>
        <v>0</v>
      </c>
      <c r="F2">
        <f>SUMIFS(records!E2:E54,records!A2:A54,template!A2, records!B2:B54, "&gt;=" &amp; template!F1,records!B2:B54, "&lt;" &amp; template!G1)</f>
        <v>0</v>
      </c>
      <c r="G2">
        <f>SUMIFS(records!E2:E54,records!A2:A54,template!A2, records!B2:B54, "&gt;=" &amp; template!G1,records!B2:B54, "&lt;" &amp; template!H1)</f>
        <v>0</v>
      </c>
      <c r="H2">
        <f>SUMIFS(records!E2:E54,records!A2:A54,template!A2, records!B2:B54, "&gt;=" &amp; template!H1,records!B2:B54, "&lt;" &amp; template!I1)</f>
        <v>0</v>
      </c>
      <c r="I2">
        <f>SUMIFS(records!E2:E54,records!A2:A54,template!A2, records!B2:B54, "&gt;=" &amp; template!I1,records!B2:B54, "&lt;" &amp; template!J1)</f>
        <v>0</v>
      </c>
      <c r="J2">
        <f>SUMIFS(records!E2:E54,records!A2:A54,template!A2, records!B2:B54, "&gt;=" &amp; template!J1,records!B2:B54, "&lt;" &amp; template!K1)</f>
        <v>0</v>
      </c>
      <c r="K2">
        <f>SUMIFS(records!E2:E54,records!A2:A54,template!A2, records!B2:B54, "&gt;=" &amp; template!K1,records!B2:B54, "&lt;" &amp; template!L1)</f>
        <v>0</v>
      </c>
      <c r="L2">
        <f>SUMIFS(records!E2:E54,records!A2:A54,template!A2, records!B2:B54, "&gt;=" &amp; template!L1,records!B2:B54, "&lt;" &amp; template!M1)</f>
        <v>0</v>
      </c>
      <c r="M2">
        <f>SUMIFS(records!E2:E54,records!A2:A54,template!A2, records!B2:B54, "&gt;=" &amp; template!M1,records!B2:B54, "&lt;" &amp; template!N1)</f>
        <v>0</v>
      </c>
      <c r="N2">
        <f>SUMIFS(records!E2:E54,records!A2:A54,template!A2, records!B2:B54, "&gt;=" &amp; template!N1,records!B2:B54, "&lt;" &amp; template!O1)</f>
        <v>0</v>
      </c>
      <c r="O2">
        <f>SUMIFS(records!E2:E54,records!A2:A54,template!A2, records!B2:B54, "&gt;=" &amp; template!O1,records!B2:B54, "&lt;" &amp; template!P1)</f>
        <v>0</v>
      </c>
      <c r="P2">
        <f>SUMIFS(records!E2:E54,records!A2:A54,template!A2, records!B2:B54, "&gt;=" &amp; template!P1,records!B2:B54, "&lt;" &amp; template!Q1)</f>
        <v>24</v>
      </c>
      <c r="Q2">
        <f>SUMIFS(records!E2:E54,records!A2:A54,template!A2, records!B2:B54, "&gt;=" &amp; template!Q1,records!B2:B54, "&lt;" &amp; template!R1)</f>
        <v>0</v>
      </c>
      <c r="R2">
        <f>SUMIFS(records!E2:E54,records!A2:A54,template!A2, records!B2:B54, "&gt;=" &amp; template!R1,records!B2:B54, "&lt;" &amp; template!S1)</f>
        <v>0</v>
      </c>
      <c r="S2">
        <f>SUMIFS(records!E2:E54,records!A2:A54,template!A2, records!B2:B54, "&gt;=" &amp; template!S1,records!B2:B54, "&lt;" &amp; template!T1)</f>
        <v>0</v>
      </c>
      <c r="T2">
        <f>SUMIFS(records!E2:E54,records!A2:A54,template!A2, records!B2:B54, "&gt;=" &amp; template!T1,records!B2:B54, "&lt;" &amp; template!U1)</f>
        <v>0</v>
      </c>
      <c r="U2">
        <f>SUMIFS(records!E2:E54,records!A2:A54,template!A2, records!B2:B54, "&gt;=" &amp; template!U1,records!B2:B54, "&lt;" &amp; template!V1)</f>
        <v>0</v>
      </c>
      <c r="V2">
        <f>SUMIFS(records!E2:E54,records!A2:A54,template!A2, records!B2:B54, "&gt;=" &amp; template!V1,records!B2:B54, "&lt;" &amp; template!W1)</f>
        <v>0</v>
      </c>
      <c r="W2">
        <f>SUMIFS(records!E2:E54,records!A2:A54,template!A2, records!B2:B54, "&gt;=" &amp; template!W1,records!B2:B54, "&lt;" &amp; template!X1)</f>
        <v>0</v>
      </c>
      <c r="X2">
        <f>SUMIFS(records!E2:E54,records!A2:A54,template!A2, records!B2:B54, "&gt;=" &amp; template!X1,records!B2:B54, "&lt;" &amp; template!Y1)</f>
        <v>0</v>
      </c>
      <c r="Y2">
        <f>SUMIFS(records!E2:E54,records!A2:A54,template!A2, records!B2:B54, "&gt;=" &amp; template!Y1,records!B2:B54, "&lt;" &amp; template!Z1)</f>
        <v>0</v>
      </c>
      <c r="Z2">
        <f>SUMIFS(records!E2:E54,records!A2:A54,template!A2, records!B2:B54, "&gt;=" &amp; template!Z1)</f>
        <v>0</v>
      </c>
      <c r="AA2">
        <f>SUMIFS(records!E2:E54,records!A2:A54,template!A2,records!G2:G54,template!AA1)</f>
        <v>0</v>
      </c>
      <c r="AB2">
        <f>SUMIFS(records!E2:E54,records!A2:A54,template!A2,records!G2:G54,template!AB1)</f>
        <v>24</v>
      </c>
      <c r="AC2">
        <f>SUMIFS(records!E2:E54,records!A2:A54,template!A2,records!G2:G54,template!AC1)</f>
        <v>0</v>
      </c>
      <c r="AD2">
        <f>SUMIFS(records!E2:E54,records!A2:A54,template!A2,records!G2:G54,template!AD1)</f>
        <v>0</v>
      </c>
      <c r="AE2">
        <f>SUMIFS(records!E2:E54,records!A2:A54,template!A2,records!C2:C54,template!AE1)</f>
        <v>0</v>
      </c>
      <c r="AF2">
        <f>SUMIFS(records!E2:E54,records!A2:A54,template!A2,records!C2:C54,template!AF1)</f>
        <v>24</v>
      </c>
      <c r="AG2">
        <f>SUMIFS(records!E2:E54,records!A2:A54,template!A2,records!C2:C54,template!AG1)</f>
        <v>0</v>
      </c>
      <c r="AH2">
        <f>SUMIFS(records!E2:E54,records!A2:A54,template!A2,records!C2:C54,template!AH1)</f>
        <v>0</v>
      </c>
      <c r="AI2">
        <f>SUMIFS(records!E2:E54,records!A2:A54,template!A2,records!C2:C54,template!AI1)</f>
        <v>0</v>
      </c>
      <c r="AJ2">
        <f>SUMIFS(records!E2:E54,records!A2:A54,template!A2,records!C2:C54,template!AJ1)</f>
        <v>0</v>
      </c>
      <c r="AK2">
        <f>SUMIFS(records!E2:E54,records!A2:A54,template!A2,records!C2:C54,template!AK1)</f>
        <v>0</v>
      </c>
      <c r="AL2">
        <f>SUMIFS(records!E2:E54,records!A2:A54,template!A2,records!C2:C54,template!AL1)</f>
        <v>0</v>
      </c>
      <c r="AM2">
        <f>SUMIFS(records!E2:E54,records!A2:A54,template!A2,records!C2:C54,template!AM1)</f>
        <v>0</v>
      </c>
      <c r="AN2">
        <f>SUMIFS(records!E2:E54,records!A2:A54,template!A2,records!C2:C54,template!AN1)</f>
        <v>0</v>
      </c>
      <c r="AO2">
        <f>SUMIFS(records!E2:E54,records!A2:A54,template!A2,records!C2:C54,template!AO1)</f>
        <v>0</v>
      </c>
      <c r="AP2">
        <f>SUMIFS(records!E2:E54,records!A2:A54,template!A2,records!C2:C54,template!AP1)</f>
        <v>0</v>
      </c>
    </row>
    <row r="3" spans="1:42">
      <c r="A3" s="1">
        <v>43771</v>
      </c>
      <c r="B3">
        <f>SUMIF(records!A3:A55, template!A3, records!E3:E55)</f>
        <v>22</v>
      </c>
      <c r="C3">
        <f>SUMIFS(records!E2:E54,records!A2:A54,template!A3, records!B2:B54, "&gt;=" &amp; template!C1,records!B2:B54, "&lt;" &amp; template!D1)</f>
        <v>0</v>
      </c>
      <c r="D3" s="14">
        <f>SUMIFS(records!E2:E54,records!A2:A54,template!A3, records!B2:B54, "&gt;=" &amp; template!D1,records!B2:B54, "&lt;" &amp; template!E1)</f>
        <v>0</v>
      </c>
      <c r="E3">
        <f>SUMIFS(records!E2:E54,records!A2:A54,template!A3, records!B2:B54, "&gt;=" &amp; template!E1,records!B2:B54, "&lt;" &amp; template!F1)</f>
        <v>0</v>
      </c>
      <c r="F3">
        <f>SUMIFS(records!E2:E54,records!A2:A54,template!A3, records!B2:B54, "&gt;=" &amp; template!F1,records!B2:B54, "&lt;" &amp; template!G1)</f>
        <v>0</v>
      </c>
      <c r="G3">
        <f>SUMIFS(records!E2:E54,records!A2:A54,template!A3, records!B2:B54, "&gt;=" &amp; template!G1,records!B2:B54, "&lt;" &amp; template!H1)</f>
        <v>0</v>
      </c>
      <c r="H3">
        <f>SUMIFS(records!E2:E54,records!A2:A54,template!A3, records!B2:B54, "&gt;=" &amp; template!H1,records!B2:B54, "&lt;" &amp; template!I1)</f>
        <v>0</v>
      </c>
      <c r="I3">
        <f>SUMIFS(records!E2:E54,records!A2:A54,template!A3, records!B2:B54, "&gt;=" &amp; template!I1,records!B2:B54, "&lt;" &amp; template!J1)</f>
        <v>0</v>
      </c>
      <c r="J3">
        <f>SUMIFS(records!E2:E54,records!A2:A54,template!A3, records!B2:B54, "&gt;=" &amp; template!J1,records!B2:B54, "&lt;" &amp; template!K1)</f>
        <v>0</v>
      </c>
      <c r="K3">
        <f>SUMIFS(records!E2:E54,records!A2:A54,template!A3, records!B2:B54, "&gt;=" &amp; template!K1,records!B2:B54, "&lt;" &amp; template!L1)</f>
        <v>3</v>
      </c>
      <c r="L3">
        <f>SUMIFS(records!E2:E54,records!A2:A54,template!A3, records!B2:B54, "&gt;=" &amp; template!L1,records!B2:B54, "&lt;" &amp; template!M1)</f>
        <v>0</v>
      </c>
      <c r="M3">
        <f>SUMIFS(records!E2:E54,records!A2:A54,template!A3, records!B2:B54, "&gt;=" &amp; template!M1,records!B2:B54, "&lt;" &amp; template!N1)</f>
        <v>0</v>
      </c>
      <c r="N3">
        <f>SUMIFS(records!E2:E54,records!A2:A54,template!A3, records!B2:B54, "&gt;=" &amp; template!N1,records!B2:B54, "&lt;" &amp; template!O1)</f>
        <v>0</v>
      </c>
      <c r="O3">
        <f>SUMIFS(records!E2:E54,records!A2:A54,template!A3, records!B2:B54, "&gt;=" &amp; template!O1,records!B2:B54, "&lt;" &amp; template!P1)</f>
        <v>16</v>
      </c>
      <c r="P3">
        <f>SUMIFS(records!E2:E54,records!A2:A54,template!A3, records!B2:B54, "&gt;=" &amp; template!P1,records!B2:B54, "&lt;" &amp; template!Q1)</f>
        <v>0</v>
      </c>
      <c r="Q3">
        <f>SUMIFS(records!E2:E54,records!A2:A54,template!A3, records!B2:B54, "&gt;=" &amp; template!Q1,records!B2:B54, "&lt;" &amp; template!R1)</f>
        <v>0</v>
      </c>
      <c r="R3">
        <f>SUMIFS(records!E2:E54,records!A2:A54,template!A3, records!B2:B54, "&gt;=" &amp; template!R1,records!B2:B54, "&lt;" &amp; template!S1)</f>
        <v>0</v>
      </c>
      <c r="S3">
        <f>SUMIFS(records!E2:E54,records!A2:A54,template!A3, records!B2:B54, "&gt;=" &amp; template!S1,records!B2:B54, "&lt;" &amp; template!T1)</f>
        <v>0</v>
      </c>
      <c r="T3">
        <f>SUMIFS(records!E2:E54,records!A2:A54,template!A3, records!B2:B54, "&gt;=" &amp; template!T1,records!B2:B54, "&lt;" &amp; template!U1)</f>
        <v>0</v>
      </c>
      <c r="U3">
        <f>SUMIFS(records!E2:E54,records!A2:A54,template!A3, records!B2:B54, "&gt;=" &amp; template!U1,records!B2:B54, "&lt;" &amp; template!V1)</f>
        <v>3</v>
      </c>
      <c r="V3">
        <f>SUMIFS(records!E2:E54,records!A2:A54,template!A3, records!B2:B54, "&gt;=" &amp; template!V1,records!B2:B54, "&lt;" &amp; template!W1)</f>
        <v>0</v>
      </c>
      <c r="W3">
        <f>SUMIFS(records!E2:E54,records!A2:A54,template!A3, records!B2:B54, "&gt;=" &amp; template!W1,records!B2:B54, "&lt;" &amp; template!X1)</f>
        <v>0</v>
      </c>
      <c r="X3">
        <f>SUMIFS(records!E2:E54,records!A2:A54,template!A3, records!B2:B54, "&gt;=" &amp; template!X1,records!B2:B54, "&lt;" &amp; template!Y1)</f>
        <v>0</v>
      </c>
      <c r="Y3">
        <f>SUMIFS(records!E2:E54,records!A2:A54,template!A3, records!B2:B54, "&gt;=" &amp; template!Y1,records!B2:B54, "&lt;" &amp; template!Z1)</f>
        <v>0</v>
      </c>
      <c r="Z3">
        <f>SUMIFS(records!E2:E54,records!A2:A54,template!A3, records!B2:B54, "&gt;=" &amp; template!Z1)</f>
        <v>0</v>
      </c>
      <c r="AA3">
        <f>SUMIFS(records!E2:E54,records!A2:A54,template!A3,records!G2:G54,template!AA1)</f>
        <v>0</v>
      </c>
      <c r="AB3">
        <f>SUMIFS(records!E2:E54,records!A2:A54,template!A3,records!G2:G54,template!AB1)</f>
        <v>22</v>
      </c>
      <c r="AC3">
        <f>SUMIFS(records!E2:E54,records!A2:A54,template!A3,records!G2:G54,template!AC1)</f>
        <v>0</v>
      </c>
      <c r="AD3">
        <f>SUMIFS(records!E2:E54,records!A2:A54,template!A3,records!G2:G54,template!AD1)</f>
        <v>0</v>
      </c>
      <c r="AE3">
        <f>SUMIFS(records!E2:E54,records!A2:A54,template!A3,records!C2:C54,template!AE1)</f>
        <v>6</v>
      </c>
      <c r="AF3">
        <f>SUMIFS(records!E2:E54,records!A2:A54,template!A3,records!C2:C54,template!AF1)</f>
        <v>16</v>
      </c>
      <c r="AG3">
        <f>SUMIFS(records!E2:E54,records!A2:A54,template!A3,records!C2:C54,template!AG1)</f>
        <v>0</v>
      </c>
      <c r="AH3">
        <f>SUMIFS(records!E2:E54,records!A2:A54,template!A3,records!C2:C54,template!AH1)</f>
        <v>0</v>
      </c>
      <c r="AI3">
        <f>SUMIFS(records!E2:E54,records!A2:A54,template!A3,records!C2:C54,template!AI1)</f>
        <v>0</v>
      </c>
      <c r="AJ3">
        <f>SUMIFS(records!E2:E54,records!A2:A54,template!A3,records!C2:C54,template!AJ1)</f>
        <v>0</v>
      </c>
      <c r="AK3">
        <f>SUMIFS(records!E2:E54,records!A2:A54,template!A3,records!C2:C54,template!AK1)</f>
        <v>0</v>
      </c>
      <c r="AL3">
        <f>SUMIFS(records!E2:E54,records!A2:A54,template!A3,records!C2:C54,template!AL1)</f>
        <v>0</v>
      </c>
      <c r="AM3">
        <f>SUMIFS(records!E2:E54,records!A2:A54,template!A3,records!C2:C54,template!AM1)</f>
        <v>0</v>
      </c>
      <c r="AN3">
        <f>SUMIFS(records!E2:E54,records!A2:A54,template!A3,records!C2:C54,template!AN1)</f>
        <v>0</v>
      </c>
      <c r="AO3">
        <f>SUMIFS(records!E2:E54,records!A2:A54,template!A3,records!C2:C54,template!AO1)</f>
        <v>0</v>
      </c>
      <c r="AP3">
        <f>SUMIFS(records!E2:E54,records!A2:A54,template!A3,records!C2:C54,template!AP1)</f>
        <v>0</v>
      </c>
    </row>
    <row r="4" spans="1:42">
      <c r="A4" s="1">
        <v>43772</v>
      </c>
      <c r="B4">
        <f>SUMIF(records!A4:A56, template!A4, records!E4:E56)</f>
        <v>16</v>
      </c>
      <c r="C4">
        <f>SUMIFS(records!E2:E54,records!A2:A54,template!A4, records!B2:B54, "&gt;=" &amp; template!C1,records!B2:B54, "&lt;" &amp; template!D1)</f>
        <v>0</v>
      </c>
      <c r="D4" s="14">
        <f>SUMIFS(records!E2:E54,records!A2:A54,template!A4, records!B2:B54, "&gt;=" &amp; template!D1,records!B2:B54, "&lt;" &amp; template!E1)</f>
        <v>0</v>
      </c>
      <c r="E4">
        <f>SUMIFS(records!E2:E54,records!A2:A54,template!A4, records!B2:B54, "&gt;=" &amp; template!E1,records!B2:B54, "&lt;" &amp; template!F1)</f>
        <v>0</v>
      </c>
      <c r="F4">
        <f>SUMIFS(records!E2:E54,records!A2:A54,template!A4, records!B2:B54, "&gt;=" &amp; template!F1,records!B2:B54, "&lt;" &amp; template!G1)</f>
        <v>0</v>
      </c>
      <c r="G4">
        <f>SUMIFS(records!E2:E54,records!A2:A54,template!A4, records!B2:B54, "&gt;=" &amp; template!G1,records!B2:B54, "&lt;" &amp; template!H1)</f>
        <v>0</v>
      </c>
      <c r="H4">
        <f>SUMIFS(records!E2:E54,records!A2:A54,template!A4, records!B2:B54, "&gt;=" &amp; template!H1,records!B2:B54, "&lt;" &amp; template!I1)</f>
        <v>0</v>
      </c>
      <c r="I4">
        <f>SUMIFS(records!E2:E54,records!A2:A54,template!A4, records!B2:B54, "&gt;=" &amp; template!I1,records!B2:B54, "&lt;" &amp; template!J1)</f>
        <v>0</v>
      </c>
      <c r="J4">
        <f>SUMIFS(records!E2:E54,records!A2:A54,template!A4, records!B2:B54, "&gt;=" &amp; template!J1,records!B2:B54, "&lt;" &amp; template!K1)</f>
        <v>0</v>
      </c>
      <c r="K4">
        <f>SUMIFS(records!E2:E54,records!A2:A54,template!A4, records!B2:B54, "&gt;=" &amp; template!K1,records!B2:B54, "&lt;" &amp; template!L1)</f>
        <v>0</v>
      </c>
      <c r="L4">
        <f>SUMIFS(records!E2:E54,records!A2:A54,template!A4, records!B2:B54, "&gt;=" &amp; template!L1,records!B2:B54, "&lt;" &amp; template!M1)</f>
        <v>0</v>
      </c>
      <c r="M4">
        <f>SUMIFS(records!E2:E54,records!A2:A54,template!A4, records!B2:B54, "&gt;=" &amp; template!M1,records!B2:B54, "&lt;" &amp; template!N1)</f>
        <v>0</v>
      </c>
      <c r="N4">
        <f>SUMIFS(records!E2:E54,records!A2:A54,template!A4, records!B2:B54, "&gt;=" &amp; template!N1,records!B2:B54, "&lt;" &amp; template!O1)</f>
        <v>16</v>
      </c>
      <c r="O4">
        <f>SUMIFS(records!E2:E54,records!A2:A54,template!A4, records!B2:B54, "&gt;=" &amp; template!O1,records!B2:B54, "&lt;" &amp; template!P1)</f>
        <v>0</v>
      </c>
      <c r="P4">
        <f>SUMIFS(records!E2:E54,records!A2:A54,template!A4, records!B2:B54, "&gt;=" &amp; template!P1,records!B2:B54, "&lt;" &amp; template!Q1)</f>
        <v>0</v>
      </c>
      <c r="Q4">
        <f>SUMIFS(records!E2:E54,records!A2:A54,template!A4, records!B2:B54, "&gt;=" &amp; template!Q1,records!B2:B54, "&lt;" &amp; template!R1)</f>
        <v>0</v>
      </c>
      <c r="R4">
        <f>SUMIFS(records!E2:E54,records!A2:A54,template!A4, records!B2:B54, "&gt;=" &amp; template!R1,records!B2:B54, "&lt;" &amp; template!S1)</f>
        <v>0</v>
      </c>
      <c r="S4">
        <f>SUMIFS(records!E2:E54,records!A2:A54,template!A4, records!B2:B54, "&gt;=" &amp; template!S1,records!B2:B54, "&lt;" &amp; template!T1)</f>
        <v>0</v>
      </c>
      <c r="T4">
        <f>SUMIFS(records!E2:E54,records!A2:A54,template!A4, records!B2:B54, "&gt;=" &amp; template!T1,records!B2:B54, "&lt;" &amp; template!U1)</f>
        <v>0</v>
      </c>
      <c r="U4">
        <f>SUMIFS(records!E2:E54,records!A2:A54,template!A4, records!B2:B54, "&gt;=" &amp; template!U1,records!B2:B54, "&lt;" &amp; template!V1)</f>
        <v>0</v>
      </c>
      <c r="V4">
        <f>SUMIFS(records!E2:E54,records!A2:A54,template!A4, records!B2:B54, "&gt;=" &amp; template!V1,records!B2:B54, "&lt;" &amp; template!W1)</f>
        <v>0</v>
      </c>
      <c r="W4">
        <f>SUMIFS(records!E2:E54,records!A2:A54,template!A4, records!B2:B54, "&gt;=" &amp; template!W1,records!B2:B54, "&lt;" &amp; template!X1)</f>
        <v>0</v>
      </c>
      <c r="X4">
        <f>SUMIFS(records!E2:E54,records!A2:A54,template!A4, records!B2:B54, "&gt;=" &amp; template!X1,records!B2:B54, "&lt;" &amp; template!Y1)</f>
        <v>0</v>
      </c>
      <c r="Y4">
        <f>SUMIFS(records!E2:E54,records!A2:A54,template!A4, records!B2:B54, "&gt;=" &amp; template!Y1,records!B2:B54, "&lt;" &amp; template!Z1)</f>
        <v>0</v>
      </c>
      <c r="Z4">
        <f>SUMIFS(records!E2:E54,records!A2:A54,template!A4, records!B2:B54, "&gt;=" &amp; template!Z1)</f>
        <v>0</v>
      </c>
      <c r="AA4">
        <f>SUMIFS(records!E2:E54,records!A2:A54,template!A4,records!G2:G54,template!AA1)</f>
        <v>0</v>
      </c>
      <c r="AB4">
        <f>SUMIFS(records!E2:E54,records!A2:A54,template!A4,records!G2:G54,template!AB1)</f>
        <v>16</v>
      </c>
      <c r="AC4">
        <f>SUMIFS(records!E2:E54,records!A2:A54,template!A4,records!G2:G54,template!AC1)</f>
        <v>0</v>
      </c>
      <c r="AD4">
        <f>SUMIFS(records!E2:E54,records!A2:A54,template!A4,records!G2:G54,template!AD1)</f>
        <v>0</v>
      </c>
      <c r="AE4">
        <f>SUMIFS(records!E2:E54,records!A2:A54,template!A4,records!C2:C54,template!AE1)</f>
        <v>0</v>
      </c>
      <c r="AF4">
        <f>SUMIFS(records!E2:E54,records!A2:A54,template!A4,records!C2:C54,template!AF1)</f>
        <v>16</v>
      </c>
      <c r="AG4">
        <f>SUMIFS(records!E2:E54,records!A2:A54,template!A4,records!C2:C54,template!AG1)</f>
        <v>0</v>
      </c>
      <c r="AH4">
        <f>SUMIFS(records!E2:E54,records!A2:A54,template!A4,records!C2:C54,template!AH1)</f>
        <v>0</v>
      </c>
      <c r="AI4">
        <f>SUMIFS(records!E2:E54,records!A2:A54,template!A4,records!C2:C54,template!AI1)</f>
        <v>0</v>
      </c>
      <c r="AJ4">
        <f>SUMIFS(records!E2:E54,records!A2:A54,template!A4,records!C2:C54,template!AJ1)</f>
        <v>0</v>
      </c>
      <c r="AK4">
        <f>SUMIFS(records!E2:E54,records!A2:A54,template!A4,records!C2:C54,template!AK1)</f>
        <v>0</v>
      </c>
      <c r="AL4">
        <f>SUMIFS(records!E2:E54,records!A2:A54,template!A4,records!C2:C54,template!AL1)</f>
        <v>0</v>
      </c>
      <c r="AM4">
        <f>SUMIFS(records!E2:E54,records!A2:A54,template!A4,records!C2:C54,template!AM1)</f>
        <v>0</v>
      </c>
      <c r="AN4">
        <f>SUMIFS(records!E2:E54,records!A2:A54,template!A4,records!C2:C54,template!AN1)</f>
        <v>0</v>
      </c>
      <c r="AO4">
        <f>SUMIFS(records!E2:E54,records!A2:A54,template!A4,records!C2:C54,template!AO1)</f>
        <v>0</v>
      </c>
      <c r="AP4">
        <f>SUMIFS(records!E2:E54,records!A2:A54,template!A4,records!C2:C54,template!AP1)</f>
        <v>0</v>
      </c>
    </row>
    <row r="5" spans="1:42">
      <c r="A5" s="1">
        <v>43762</v>
      </c>
      <c r="B5">
        <f>SUMIF(records!A5:A57, template!A5, records!E5:E57)</f>
        <v>123</v>
      </c>
      <c r="C5">
        <f>SUMIFS(records!E2:E54,records!A2:A54,template!A5, records!B2:B54, "&gt;=" &amp; template!C1,records!B2:B54, "&lt;" &amp; template!D1)</f>
        <v>0</v>
      </c>
      <c r="D5" s="14">
        <f>SUMIFS(records!E2:E54,records!A2:A54,template!A5, records!B2:B54, "&gt;=" &amp; template!D1,records!B2:B54, "&lt;" &amp; template!E1)</f>
        <v>0</v>
      </c>
      <c r="E5">
        <f>SUMIFS(records!E2:E54,records!A2:A54,template!A5, records!B2:B54, "&gt;=" &amp; template!E1,records!B2:B54, "&lt;" &amp; template!F1)</f>
        <v>0</v>
      </c>
      <c r="F5">
        <f>SUMIFS(records!E2:E54,records!A2:A54,template!A5, records!B2:B54, "&gt;=" &amp; template!F1,records!B2:B54, "&lt;" &amp; template!G1)</f>
        <v>0</v>
      </c>
      <c r="G5">
        <f>SUMIFS(records!E2:E54,records!A2:A54,template!A5, records!B2:B54, "&gt;=" &amp; template!G1,records!B2:B54, "&lt;" &amp; template!H1)</f>
        <v>0</v>
      </c>
      <c r="H5">
        <f>SUMIFS(records!E2:E54,records!A2:A54,template!A5, records!B2:B54, "&gt;=" &amp; template!H1,records!B2:B54, "&lt;" &amp; template!I1)</f>
        <v>0</v>
      </c>
      <c r="I5">
        <f>SUMIFS(records!E2:E54,records!A2:A54,template!A5, records!B2:B54, "&gt;=" &amp; template!I1,records!B2:B54, "&lt;" &amp; template!J1)</f>
        <v>0</v>
      </c>
      <c r="J5">
        <f>SUMIFS(records!E2:E54,records!A2:A54,template!A5, records!B2:B54, "&gt;=" &amp; template!J1,records!B2:B54, "&lt;" &amp; template!K1)</f>
        <v>0</v>
      </c>
      <c r="K5">
        <f>SUMIFS(records!E2:E54,records!A2:A54,template!A5, records!B2:B54, "&gt;=" &amp; template!K1,records!B2:B54, "&lt;" &amp; template!L1)</f>
        <v>3</v>
      </c>
      <c r="L5">
        <f>SUMIFS(records!E2:E54,records!A2:A54,template!A5, records!B2:B54, "&gt;=" &amp; template!L1,records!B2:B54, "&lt;" &amp; template!M1)</f>
        <v>0</v>
      </c>
      <c r="M5">
        <f>SUMIFS(records!E2:E54,records!A2:A54,template!A5, records!B2:B54, "&gt;=" &amp; template!M1,records!B2:B54, "&lt;" &amp; template!N1)</f>
        <v>0</v>
      </c>
      <c r="N5">
        <f>SUMIFS(records!E2:E54,records!A2:A54,template!A5, records!B2:B54, "&gt;=" &amp; template!N1,records!B2:B54, "&lt;" &amp; template!O1)</f>
        <v>0</v>
      </c>
      <c r="O5">
        <f>SUMIFS(records!E2:E54,records!A2:A54,template!A5, records!B2:B54, "&gt;=" &amp; template!O1,records!B2:B54, "&lt;" &amp; template!P1)</f>
        <v>0</v>
      </c>
      <c r="P5">
        <f>SUMIFS(records!E2:E54,records!A2:A54,template!A5, records!B2:B54, "&gt;=" &amp; template!P1,records!B2:B54, "&lt;" &amp; template!Q1)</f>
        <v>17</v>
      </c>
      <c r="Q5">
        <f>SUMIFS(records!E2:E54,records!A2:A54,template!A5, records!B2:B54, "&gt;=" &amp; template!Q1,records!B2:B54, "&lt;" &amp; template!R1)</f>
        <v>0</v>
      </c>
      <c r="R5">
        <f>SUMIFS(records!E2:E54,records!A2:A54,template!A5, records!B2:B54, "&gt;=" &amp; template!R1,records!B2:B54, "&lt;" &amp; template!S1)</f>
        <v>0</v>
      </c>
      <c r="S5">
        <f>SUMIFS(records!E2:E54,records!A2:A54,template!A5, records!B2:B54, "&gt;=" &amp; template!S1,records!B2:B54, "&lt;" &amp; template!T1)</f>
        <v>0</v>
      </c>
      <c r="T5">
        <f>SUMIFS(records!E2:E54,records!A2:A54,template!A5, records!B2:B54, "&gt;=" &amp; template!T1,records!B2:B54, "&lt;" &amp; template!U1)</f>
        <v>0</v>
      </c>
      <c r="U5">
        <f>SUMIFS(records!E2:E54,records!A2:A54,template!A5, records!B2:B54, "&gt;=" &amp; template!U1,records!B2:B54, "&lt;" &amp; template!V1)</f>
        <v>103</v>
      </c>
      <c r="V5">
        <f>SUMIFS(records!E2:E54,records!A2:A54,template!A5, records!B2:B54, "&gt;=" &amp; template!V1,records!B2:B54, "&lt;" &amp; template!W1)</f>
        <v>0</v>
      </c>
      <c r="W5">
        <f>SUMIFS(records!E2:E54,records!A2:A54,template!A5, records!B2:B54, "&gt;=" &amp; template!W1,records!B2:B54, "&lt;" &amp; template!X1)</f>
        <v>0</v>
      </c>
      <c r="X5">
        <f>SUMIFS(records!E2:E54,records!A2:A54,template!A5, records!B2:B54, "&gt;=" &amp; template!X1,records!B2:B54, "&lt;" &amp; template!Y1)</f>
        <v>0</v>
      </c>
      <c r="Y5">
        <f>SUMIFS(records!E2:E54,records!A2:A54,template!A5, records!B2:B54, "&gt;=" &amp; template!Y1,records!B2:B54, "&lt;" &amp; template!Z1)</f>
        <v>0</v>
      </c>
      <c r="Z5">
        <f>SUMIFS(records!E2:E54,records!A2:A54,template!A5, records!B2:B54, "&gt;=" &amp; template!Z1)</f>
        <v>0</v>
      </c>
      <c r="AA5">
        <f>SUMIFS(records!E2:E54,records!A2:A54,template!A5,records!G2:G54,template!AA1)</f>
        <v>0</v>
      </c>
      <c r="AB5">
        <f>SUMIFS(records!E2:E54,records!A2:A54,template!A5,records!G2:G54,template!AB1)</f>
        <v>123</v>
      </c>
      <c r="AC5">
        <f>SUMIFS(records!E2:E54,records!A2:A54,template!A5,records!G2:G54,template!AC1)</f>
        <v>0</v>
      </c>
      <c r="AD5">
        <f>SUMIFS(records!E2:E54,records!A2:A54,template!A5,records!G2:G54,template!AD1)</f>
        <v>0</v>
      </c>
      <c r="AE5">
        <f>SUMIFS(records!E2:E54,records!A2:A54,template!A5,records!C2:C54,template!AE1)</f>
        <v>106</v>
      </c>
      <c r="AF5">
        <f>SUMIFS(records!E2:E54,records!A2:A54,template!A5,records!C2:C54,template!AF1)</f>
        <v>17</v>
      </c>
      <c r="AG5">
        <f>SUMIFS(records!E2:E54,records!A2:A54,template!A5,records!C2:C54,template!AG1)</f>
        <v>0</v>
      </c>
      <c r="AH5">
        <f>SUMIFS(records!E2:E54,records!A2:A54,template!A5,records!C2:C54,template!AH1)</f>
        <v>0</v>
      </c>
      <c r="AI5">
        <f>SUMIFS(records!E2:E54,records!A2:A54,template!A5,records!C2:C54,template!AI1)</f>
        <v>0</v>
      </c>
      <c r="AJ5">
        <f>SUMIFS(records!E2:E54,records!A2:A54,template!A5,records!C2:C54,template!AJ1)</f>
        <v>0</v>
      </c>
      <c r="AK5">
        <f>SUMIFS(records!E2:E54,records!A2:A54,template!A5,records!C2:C54,template!AK1)</f>
        <v>0</v>
      </c>
      <c r="AL5">
        <f>SUMIFS(records!E2:E54,records!A2:A54,template!A5,records!C2:C54,template!AL1)</f>
        <v>0</v>
      </c>
      <c r="AM5">
        <f>SUMIFS(records!E2:E54,records!A2:A54,template!A5,records!C2:C54,template!AM1)</f>
        <v>0</v>
      </c>
      <c r="AN5">
        <f>SUMIFS(records!E2:E54,records!A2:A54,template!A5,records!C2:C54,template!AN1)</f>
        <v>0</v>
      </c>
      <c r="AO5">
        <f>SUMIFS(records!E2:E54,records!A2:A54,template!A5,records!C2:C54,template!AO1)</f>
        <v>0</v>
      </c>
      <c r="AP5">
        <f>SUMIFS(records!E2:E54,records!A2:A54,template!A5,records!C2:C54,template!AP1)</f>
        <v>0</v>
      </c>
    </row>
    <row r="6" spans="1:42">
      <c r="A6" s="1">
        <v>43763</v>
      </c>
      <c r="B6">
        <f>SUMIF(records!A6:A58, template!A6, records!E6:E58)</f>
        <v>46.86</v>
      </c>
      <c r="C6">
        <f>SUMIFS(records!E2:E54,records!A2:A54,template!A6, records!B2:B54, "&gt;=" &amp; template!C1,records!B2:B54, "&lt;" &amp; template!D1)</f>
        <v>0</v>
      </c>
      <c r="D6" s="14">
        <f>SUMIFS(records!E2:E54,records!A2:A54,template!A6, records!B2:B54, "&gt;=" &amp; template!D1,records!B2:B54, "&lt;" &amp; template!E1)</f>
        <v>0</v>
      </c>
      <c r="E6">
        <f>SUMIFS(records!E2:E54,records!A2:A54,template!A6, records!B2:B54, "&gt;=" &amp; template!E1,records!B2:B54, "&lt;" &amp; template!F1)</f>
        <v>0</v>
      </c>
      <c r="F6">
        <f>SUMIFS(records!E2:E54,records!A2:A54,template!A6, records!B2:B54, "&gt;=" &amp; template!F1,records!B2:B54, "&lt;" &amp; template!G1)</f>
        <v>0</v>
      </c>
      <c r="G6">
        <f>SUMIFS(records!E2:E54,records!A2:A54,template!A6, records!B2:B54, "&gt;=" &amp; template!G1,records!B2:B54, "&lt;" &amp; template!H1)</f>
        <v>0</v>
      </c>
      <c r="H6">
        <f>SUMIFS(records!E2:E54,records!A2:A54,template!A6, records!B2:B54, "&gt;=" &amp; template!H1,records!B2:B54, "&lt;" &amp; template!I1)</f>
        <v>0</v>
      </c>
      <c r="I6">
        <f>SUMIFS(records!E2:E54,records!A2:A54,template!A6, records!B2:B54, "&gt;=" &amp; template!I1,records!B2:B54, "&lt;" &amp; template!J1)</f>
        <v>0</v>
      </c>
      <c r="J6">
        <f>SUMIFS(records!E2:E54,records!A2:A54,template!A6, records!B2:B54, "&gt;=" &amp; template!J1,records!B2:B54, "&lt;" &amp; template!K1)</f>
        <v>0</v>
      </c>
      <c r="K6">
        <f>SUMIFS(records!E2:E54,records!A2:A54,template!A6, records!B2:B54, "&gt;=" &amp; template!K1,records!B2:B54, "&lt;" &amp; template!L1)</f>
        <v>0</v>
      </c>
      <c r="L6">
        <f>SUMIFS(records!E2:E54,records!A2:A54,template!A6, records!B2:B54, "&gt;=" &amp; template!L1,records!B2:B54, "&lt;" &amp; template!M1)</f>
        <v>0</v>
      </c>
      <c r="M6">
        <f>SUMIFS(records!E2:E54,records!A2:A54,template!A6, records!B2:B54, "&gt;=" &amp; template!M1,records!B2:B54, "&lt;" &amp; template!N1)</f>
        <v>0</v>
      </c>
      <c r="N6">
        <f>SUMIFS(records!E2:E54,records!A2:A54,template!A6, records!B2:B54, "&gt;=" &amp; template!N1,records!B2:B54, "&lt;" &amp; template!O1)</f>
        <v>0</v>
      </c>
      <c r="O6">
        <f>SUMIFS(records!E2:E54,records!A2:A54,template!A6, records!B2:B54, "&gt;=" &amp; template!O1,records!B2:B54, "&lt;" &amp; template!P1)</f>
        <v>30</v>
      </c>
      <c r="P6">
        <f>SUMIFS(records!E2:E54,records!A2:A54,template!A6, records!B2:B54, "&gt;=" &amp; template!P1,records!B2:B54, "&lt;" &amp; template!Q1)</f>
        <v>0</v>
      </c>
      <c r="Q6">
        <f>SUMIFS(records!E2:E54,records!A2:A54,template!A6, records!B2:B54, "&gt;=" &amp; template!Q1,records!B2:B54, "&lt;" &amp; template!R1)</f>
        <v>4.8600000000000003</v>
      </c>
      <c r="R6">
        <f>SUMIFS(records!E2:E54,records!A2:A54,template!A6, records!B2:B54, "&gt;=" &amp; template!R1,records!B2:B54, "&lt;" &amp; template!S1)</f>
        <v>0</v>
      </c>
      <c r="S6">
        <f>SUMIFS(records!E2:E54,records!A2:A54,template!A6, records!B2:B54, "&gt;=" &amp; template!S1,records!B2:B54, "&lt;" &amp; template!T1)</f>
        <v>0</v>
      </c>
      <c r="T6">
        <f>SUMIFS(records!E2:E54,records!A2:A54,template!A6, records!B2:B54, "&gt;=" &amp; template!T1,records!B2:B54, "&lt;" &amp; template!U1)</f>
        <v>0</v>
      </c>
      <c r="U6">
        <f>SUMIFS(records!E2:E54,records!A2:A54,template!A6, records!B2:B54, "&gt;=" &amp; template!U1,records!B2:B54, "&lt;" &amp; template!V1)</f>
        <v>12</v>
      </c>
      <c r="V6">
        <f>SUMIFS(records!E2:E54,records!A2:A54,template!A6, records!B2:B54, "&gt;=" &amp; template!V1,records!B2:B54, "&lt;" &amp; template!W1)</f>
        <v>0</v>
      </c>
      <c r="W6">
        <f>SUMIFS(records!E2:E54,records!A2:A54,template!A6, records!B2:B54, "&gt;=" &amp; template!W1,records!B2:B54, "&lt;" &amp; template!X1)</f>
        <v>0</v>
      </c>
      <c r="X6">
        <f>SUMIFS(records!E2:E54,records!A2:A54,template!A6, records!B2:B54, "&gt;=" &amp; template!X1,records!B2:B54, "&lt;" &amp; template!Y1)</f>
        <v>0</v>
      </c>
      <c r="Y6">
        <f>SUMIFS(records!E2:E54,records!A2:A54,template!A6, records!B2:B54, "&gt;=" &amp; template!Y1,records!B2:B54, "&lt;" &amp; template!Z1)</f>
        <v>0</v>
      </c>
      <c r="Z6">
        <f>SUMIFS(records!E2:E54,records!A2:A54,template!A6, records!B2:B54, "&gt;=" &amp; template!Z1)</f>
        <v>0</v>
      </c>
      <c r="AA6">
        <f>SUMIFS(records!E2:E54,records!A2:A54,template!A6,records!G2:G54,template!AA1)</f>
        <v>30</v>
      </c>
      <c r="AB6">
        <f>SUMIFS(records!E2:E54,records!A2:A54,template!A6,records!G2:G54,template!AB1)</f>
        <v>16.86</v>
      </c>
      <c r="AC6">
        <f>SUMIFS(records!E2:E54,records!A2:A54,template!A6,records!G2:G54,template!AC1)</f>
        <v>0</v>
      </c>
      <c r="AD6">
        <f>SUMIFS(records!E2:E54,records!A2:A54,template!A6,records!G2:G54,template!AD1)</f>
        <v>0</v>
      </c>
      <c r="AE6">
        <f>SUMIFS(records!E2:E54,records!A2:A54,template!A6,records!C2:C54,template!AE1)</f>
        <v>0</v>
      </c>
      <c r="AF6">
        <f>SUMIFS(records!E2:E54,records!A2:A54,template!A6,records!C2:C54,template!AF1)</f>
        <v>30</v>
      </c>
      <c r="AG6">
        <f>SUMIFS(records!E2:E54,records!A2:A54,template!A6,records!C2:C54,template!AG1)</f>
        <v>0</v>
      </c>
      <c r="AH6">
        <f>SUMIFS(records!E2:E54,records!A2:A54,template!A6,records!C2:C54,template!AH1)</f>
        <v>0</v>
      </c>
      <c r="AI6">
        <f>SUMIFS(records!E2:E54,records!A2:A54,template!A6,records!C2:C54,template!AI1)</f>
        <v>0</v>
      </c>
      <c r="AJ6">
        <f>SUMIFS(records!E2:E54,records!A2:A54,template!A6,records!C2:C54,template!AJ1)</f>
        <v>4.8600000000000003</v>
      </c>
      <c r="AK6">
        <f>SUMIFS(records!E2:E54,records!A2:A54,template!A6,records!C2:C54,template!AK1)</f>
        <v>12</v>
      </c>
      <c r="AL6">
        <f>SUMIFS(records!E2:E54,records!A2:A54,template!A6,records!C2:C54,template!AL1)</f>
        <v>0</v>
      </c>
      <c r="AM6">
        <f>SUMIFS(records!E2:E54,records!A2:A54,template!A6,records!C2:C54,template!AM1)</f>
        <v>0</v>
      </c>
      <c r="AN6">
        <f>SUMIFS(records!E2:E54,records!A2:A54,template!A6,records!C2:C54,template!AN1)</f>
        <v>0</v>
      </c>
      <c r="AO6">
        <f>SUMIFS(records!E2:E54,records!A2:A54,template!A6,records!C2:C54,template!AO1)</f>
        <v>0</v>
      </c>
      <c r="AP6">
        <f>SUMIFS(records!E2:E54,records!A2:A54,template!A6,records!C2:C54,template!AP1)</f>
        <v>0</v>
      </c>
    </row>
    <row r="7" spans="1:42">
      <c r="A7" s="1">
        <v>43764</v>
      </c>
      <c r="B7">
        <f>SUMIF(records!A7:A59, template!A7, records!E7:E59)</f>
        <v>71.8</v>
      </c>
      <c r="C7">
        <f>SUMIFS(records!E2:E54,records!A2:A54,template!A7, records!B2:B54, "&gt;=" &amp; template!C1,records!B2:B54, "&lt;" &amp; template!D1)</f>
        <v>0</v>
      </c>
      <c r="D7" s="14">
        <f>SUMIFS(records!E2:E54,records!A2:A54,template!A7, records!B2:B54, "&gt;=" &amp; template!D1,records!B2:B54, "&lt;" &amp; template!E1)</f>
        <v>0</v>
      </c>
      <c r="E7">
        <f>SUMIFS(records!E2:E54,records!A2:A54,template!A7, records!B2:B54, "&gt;=" &amp; template!E1,records!B2:B54, "&lt;" &amp; template!F1)</f>
        <v>0</v>
      </c>
      <c r="F7">
        <f>SUMIFS(records!E2:E54,records!A2:A54,template!A7, records!B2:B54, "&gt;=" &amp; template!F1,records!B2:B54, "&lt;" &amp; template!G1)</f>
        <v>0</v>
      </c>
      <c r="G7">
        <f>SUMIFS(records!E2:E54,records!A2:A54,template!A7, records!B2:B54, "&gt;=" &amp; template!G1,records!B2:B54, "&lt;" &amp; template!H1)</f>
        <v>0</v>
      </c>
      <c r="H7">
        <f>SUMIFS(records!E2:E54,records!A2:A54,template!A7, records!B2:B54, "&gt;=" &amp; template!H1,records!B2:B54, "&lt;" &amp; template!I1)</f>
        <v>0</v>
      </c>
      <c r="I7">
        <f>SUMIFS(records!E2:E54,records!A2:A54,template!A7, records!B2:B54, "&gt;=" &amp; template!I1,records!B2:B54, "&lt;" &amp; template!J1)</f>
        <v>0</v>
      </c>
      <c r="J7">
        <f>SUMIFS(records!E2:E54,records!A2:A54,template!A7, records!B2:B54, "&gt;=" &amp; template!J1,records!B2:B54, "&lt;" &amp; template!K1)</f>
        <v>0</v>
      </c>
      <c r="K7">
        <f>SUMIFS(records!E2:E54,records!A2:A54,template!A7, records!B2:B54, "&gt;=" &amp; template!K1,records!B2:B54, "&lt;" &amp; template!L1)</f>
        <v>0</v>
      </c>
      <c r="L7">
        <f>SUMIFS(records!E2:E54,records!A2:A54,template!A7, records!B2:B54, "&gt;=" &amp; template!L1,records!B2:B54, "&lt;" &amp; template!M1)</f>
        <v>0</v>
      </c>
      <c r="M7">
        <f>SUMIFS(records!E2:E54,records!A2:A54,template!A7, records!B2:B54, "&gt;=" &amp; template!M1,records!B2:B54, "&lt;" &amp; template!N1)</f>
        <v>29</v>
      </c>
      <c r="N7">
        <f>SUMIFS(records!E2:E54,records!A2:A54,template!A7, records!B2:B54, "&gt;=" &amp; template!N1,records!B2:B54, "&lt;" &amp; template!O1)</f>
        <v>0</v>
      </c>
      <c r="O7">
        <f>SUMIFS(records!E2:E54,records!A2:A54,template!A7, records!B2:B54, "&gt;=" &amp; template!O1,records!B2:B54, "&lt;" &amp; template!P1)</f>
        <v>42.8</v>
      </c>
      <c r="P7">
        <f>SUMIFS(records!E2:E54,records!A2:A54,template!A7, records!B2:B54, "&gt;=" &amp; template!P1,records!B2:B54, "&lt;" &amp; template!Q1)</f>
        <v>0</v>
      </c>
      <c r="Q7">
        <f>SUMIFS(records!E2:E54,records!A2:A54,template!A7, records!B2:B54, "&gt;=" &amp; template!Q1,records!B2:B54, "&lt;" &amp; template!R1)</f>
        <v>0</v>
      </c>
      <c r="R7">
        <f>SUMIFS(records!E2:E54,records!A2:A54,template!A7, records!B2:B54, "&gt;=" &amp; template!R1,records!B2:B54, "&lt;" &amp; template!S1)</f>
        <v>0</v>
      </c>
      <c r="S7">
        <f>SUMIFS(records!E2:E54,records!A2:A54,template!A7, records!B2:B54, "&gt;=" &amp; template!S1,records!B2:B54, "&lt;" &amp; template!T1)</f>
        <v>0</v>
      </c>
      <c r="T7">
        <f>SUMIFS(records!E2:E54,records!A2:A54,template!A7, records!B2:B54, "&gt;=" &amp; template!T1,records!B2:B54, "&lt;" &amp; template!U1)</f>
        <v>0</v>
      </c>
      <c r="U7">
        <f>SUMIFS(records!E2:E54,records!A2:A54,template!A7, records!B2:B54, "&gt;=" &amp; template!U1,records!B2:B54, "&lt;" &amp; template!V1)</f>
        <v>0</v>
      </c>
      <c r="V7">
        <f>SUMIFS(records!E2:E54,records!A2:A54,template!A7, records!B2:B54, "&gt;=" &amp; template!V1,records!B2:B54, "&lt;" &amp; template!W1)</f>
        <v>0</v>
      </c>
      <c r="W7">
        <f>SUMIFS(records!E2:E54,records!A2:A54,template!A7, records!B2:B54, "&gt;=" &amp; template!W1,records!B2:B54, "&lt;" &amp; template!X1)</f>
        <v>0</v>
      </c>
      <c r="X7">
        <f>SUMIFS(records!E2:E54,records!A2:A54,template!A7, records!B2:B54, "&gt;=" &amp; template!X1,records!B2:B54, "&lt;" &amp; template!Y1)</f>
        <v>0</v>
      </c>
      <c r="Y7">
        <f>SUMIFS(records!E2:E54,records!A2:A54,template!A7, records!B2:B54, "&gt;=" &amp; template!Y1,records!B2:B54, "&lt;" &amp; template!Z1)</f>
        <v>0</v>
      </c>
      <c r="Z7">
        <f>SUMIFS(records!E2:E54,records!A2:A54,template!A7, records!B2:B54, "&gt;=" &amp; template!Z1)</f>
        <v>0</v>
      </c>
      <c r="AA7">
        <f>SUMIFS(records!E2:E54,records!A2:A54,template!A7,records!G2:G54,template!AA1)</f>
        <v>71.8</v>
      </c>
      <c r="AB7">
        <f>SUMIFS(records!E2:E54,records!A2:A54,template!A7,records!G2:G54,template!AB1)</f>
        <v>0</v>
      </c>
      <c r="AC7">
        <f>SUMIFS(records!E2:E54,records!A2:A54,template!A7,records!G2:G54,template!AC1)</f>
        <v>0</v>
      </c>
      <c r="AD7">
        <f>SUMIFS(records!E2:E54,records!A2:A54,template!A7,records!G2:G54,template!AD1)</f>
        <v>0</v>
      </c>
      <c r="AE7">
        <f>SUMIFS(records!E2:E54,records!A2:A54,template!A7,records!C2:C54,template!AE1)</f>
        <v>0</v>
      </c>
      <c r="AF7">
        <f>SUMIFS(records!E2:E54,records!A2:A54,template!A7,records!C2:C54,template!AF1)</f>
        <v>16</v>
      </c>
      <c r="AG7">
        <f>SUMIFS(records!E2:E54,records!A2:A54,template!A7,records!C2:C54,template!AG1)</f>
        <v>0</v>
      </c>
      <c r="AH7">
        <f>SUMIFS(records!E2:E54,records!A2:A54,template!A7,records!C2:C54,template!AH1)</f>
        <v>0</v>
      </c>
      <c r="AI7">
        <f>SUMIFS(records!E2:E54,records!A2:A54,template!A7,records!C2:C54,template!AI1)</f>
        <v>0</v>
      </c>
      <c r="AJ7">
        <f>SUMIFS(records!E2:E54,records!A2:A54,template!A7,records!C2:C54,template!AJ1)</f>
        <v>0</v>
      </c>
      <c r="AK7">
        <f>SUMIFS(records!E2:E54,records!A2:A54,template!A7,records!C2:C54,template!AK1)</f>
        <v>0</v>
      </c>
      <c r="AL7">
        <f>SUMIFS(records!E2:E54,records!A2:A54,template!A7,records!C2:C54,template!AL1)</f>
        <v>29</v>
      </c>
      <c r="AM7">
        <f>SUMIFS(records!E2:E54,records!A2:A54,template!A7,records!C2:C54,template!AM1)</f>
        <v>26.8</v>
      </c>
      <c r="AN7">
        <f>SUMIFS(records!E2:E54,records!A2:A54,template!A7,records!C2:C54,template!AN1)</f>
        <v>0</v>
      </c>
      <c r="AO7">
        <f>SUMIFS(records!E2:E54,records!A2:A54,template!A7,records!C2:C54,template!AO1)</f>
        <v>0</v>
      </c>
      <c r="AP7">
        <f>SUMIFS(records!E2:E54,records!A2:A54,template!A7,records!C2:C54,template!AP1)</f>
        <v>0</v>
      </c>
    </row>
    <row r="8" spans="1:42">
      <c r="A8" s="1">
        <v>43765</v>
      </c>
      <c r="B8">
        <f>SUMIF(records!A8:A60, template!A8, records!E8:E60)</f>
        <v>289.30500000000001</v>
      </c>
      <c r="C8">
        <f>SUMIFS(records!E2:E54,records!A2:A54,template!A8, records!B2:B54, "&gt;=" &amp; template!C1,records!B2:B54, "&lt;" &amp; template!D1)</f>
        <v>0</v>
      </c>
      <c r="D8" s="14">
        <f>SUMIFS(records!E2:E54,records!A2:A54,template!A8, records!B2:B54, "&gt;=" &amp; template!D1,records!B2:B54, "&lt;" &amp; template!E1)</f>
        <v>0</v>
      </c>
      <c r="E8">
        <f>SUMIFS(records!E2:E54,records!A2:A54,template!A8, records!B2:B54, "&gt;=" &amp; template!E1,records!B2:B54, "&lt;" &amp; template!F1)</f>
        <v>0</v>
      </c>
      <c r="F8">
        <f>SUMIFS(records!E2:E54,records!A2:A54,template!A8, records!B2:B54, "&gt;=" &amp; template!F1,records!B2:B54, "&lt;" &amp; template!G1)</f>
        <v>0</v>
      </c>
      <c r="G8">
        <f>SUMIFS(records!E2:E54,records!A2:A54,template!A8, records!B2:B54, "&gt;=" &amp; template!G1,records!B2:B54, "&lt;" &amp; template!H1)</f>
        <v>0</v>
      </c>
      <c r="H8">
        <f>SUMIFS(records!E2:E54,records!A2:A54,template!A8, records!B2:B54, "&gt;=" &amp; template!H1,records!B2:B54, "&lt;" &amp; template!I1)</f>
        <v>0</v>
      </c>
      <c r="I8">
        <f>SUMIFS(records!E2:E54,records!A2:A54,template!A8, records!B2:B54, "&gt;=" &amp; template!I1,records!B2:B54, "&lt;" &amp; template!J1)</f>
        <v>0</v>
      </c>
      <c r="J8">
        <f>SUMIFS(records!E2:E54,records!A2:A54,template!A8, records!B2:B54, "&gt;=" &amp; template!J1,records!B2:B54, "&lt;" &amp; template!K1)</f>
        <v>0</v>
      </c>
      <c r="K8">
        <f>SUMIFS(records!E2:E54,records!A2:A54,template!A8, records!B2:B54, "&gt;=" &amp; template!K1,records!B2:B54, "&lt;" &amp; template!L1)</f>
        <v>0</v>
      </c>
      <c r="L8">
        <f>SUMIFS(records!E2:E54,records!A2:A54,template!A8, records!B2:B54, "&gt;=" &amp; template!L1,records!B2:B54, "&lt;" &amp; template!M1)</f>
        <v>0</v>
      </c>
      <c r="M8">
        <f>SUMIFS(records!E2:E54,records!A2:A54,template!A8, records!B2:B54, "&gt;=" &amp; template!M1,records!B2:B54, "&lt;" &amp; template!N1)</f>
        <v>0</v>
      </c>
      <c r="N8">
        <f>SUMIFS(records!E2:E54,records!A2:A54,template!A8, records!B2:B54, "&gt;=" &amp; template!N1,records!B2:B54, "&lt;" &amp; template!O1)</f>
        <v>0</v>
      </c>
      <c r="O8">
        <f>SUMIFS(records!E2:E54,records!A2:A54,template!A8, records!B2:B54, "&gt;=" &amp; template!O1,records!B2:B54, "&lt;" &amp; template!P1)</f>
        <v>0</v>
      </c>
      <c r="P8">
        <f>SUMIFS(records!E2:E54,records!A2:A54,template!A8, records!B2:B54, "&gt;=" &amp; template!P1,records!B2:B54, "&lt;" &amp; template!Q1)</f>
        <v>0</v>
      </c>
      <c r="Q8">
        <f>SUMIFS(records!E2:E54,records!A2:A54,template!A8, records!B2:B54, "&gt;=" &amp; template!Q1,records!B2:B54, "&lt;" &amp; template!R1)</f>
        <v>0</v>
      </c>
      <c r="R8">
        <f>SUMIFS(records!E2:E54,records!A2:A54,template!A8, records!B2:B54, "&gt;=" &amp; template!R1,records!B2:B54, "&lt;" &amp; template!S1)</f>
        <v>148.97</v>
      </c>
      <c r="S8">
        <f>SUMIFS(records!E2:E54,records!A2:A54,template!A8, records!B2:B54, "&gt;=" &amp; template!S1,records!B2:B54, "&lt;" &amp; template!T1)</f>
        <v>0</v>
      </c>
      <c r="T8">
        <f>SUMIFS(records!E2:E54,records!A2:A54,template!A8, records!B2:B54, "&gt;=" &amp; template!T1,records!B2:B54, "&lt;" &amp; template!U1)</f>
        <v>0</v>
      </c>
      <c r="U8">
        <f>SUMIFS(records!E2:E54,records!A2:A54,template!A8, records!B2:B54, "&gt;=" &amp; template!U1,records!B2:B54, "&lt;" &amp; template!V1)</f>
        <v>0</v>
      </c>
      <c r="V8">
        <f>SUMIFS(records!E2:E54,records!A2:A54,template!A8, records!B2:B54, "&gt;=" &amp; template!V1,records!B2:B54, "&lt;" &amp; template!W1)</f>
        <v>140.33500000000001</v>
      </c>
      <c r="W8">
        <f>SUMIFS(records!E2:E54,records!A2:A54,template!A8, records!B2:B54, "&gt;=" &amp; template!W1,records!B2:B54, "&lt;" &amp; template!X1)</f>
        <v>0</v>
      </c>
      <c r="X8">
        <f>SUMIFS(records!E2:E54,records!A2:A54,template!A8, records!B2:B54, "&gt;=" &amp; template!X1,records!B2:B54, "&lt;" &amp; template!Y1)</f>
        <v>0</v>
      </c>
      <c r="Y8">
        <f>SUMIFS(records!E2:E54,records!A2:A54,template!A8, records!B2:B54, "&gt;=" &amp; template!Y1,records!B2:B54, "&lt;" &amp; template!Z1)</f>
        <v>0</v>
      </c>
      <c r="Z8">
        <f>SUMIFS(records!E2:E54,records!A2:A54,template!A8, records!B2:B54, "&gt;=" &amp; template!Z1)</f>
        <v>0</v>
      </c>
      <c r="AA8">
        <f>SUMIFS(records!E2:E54,records!A2:A54,template!A8,records!G2:G54,template!AA1)</f>
        <v>0</v>
      </c>
      <c r="AB8">
        <f>SUMIFS(records!E2:E54,records!A2:A54,template!A8,records!G2:G54,template!AB1)</f>
        <v>140.33500000000001</v>
      </c>
      <c r="AC8">
        <f>SUMIFS(records!E2:E54,records!A2:A54,template!A8,records!G2:G54,template!AC1)</f>
        <v>0</v>
      </c>
      <c r="AD8">
        <f>SUMIFS(records!E2:E54,records!A2:A54,template!A8,records!G2:G54,template!AD1)</f>
        <v>148.97</v>
      </c>
      <c r="AE8">
        <f>SUMIFS(records!E2:E54,records!A2:A54,template!A8,records!C2:C54,template!AE1)</f>
        <v>0</v>
      </c>
      <c r="AF8">
        <f>SUMIFS(records!E2:E54,records!A2:A54,template!A8,records!C2:C54,template!AF1)</f>
        <v>0</v>
      </c>
      <c r="AG8">
        <f>SUMIFS(records!E2:E54,records!A2:A54,template!A8,records!C2:C54,template!AG1)</f>
        <v>0</v>
      </c>
      <c r="AH8">
        <f>SUMIFS(records!E2:E54,records!A2:A54,template!A8,records!C2:C54,template!AH1)</f>
        <v>0</v>
      </c>
      <c r="AI8">
        <f>SUMIFS(records!E2:E54,records!A2:A54,template!A8,records!C2:C54,template!AI1)</f>
        <v>0</v>
      </c>
      <c r="AJ8">
        <f>SUMIFS(records!E2:E54,records!A2:A54,template!A8,records!C2:C54,template!AJ1)</f>
        <v>0</v>
      </c>
      <c r="AK8">
        <f>SUMIFS(records!E2:E54,records!A2:A54,template!A8,records!C2:C54,template!AK1)</f>
        <v>0</v>
      </c>
      <c r="AL8">
        <f>SUMIFS(records!E2:E54,records!A2:A54,template!A8,records!C2:C54,template!AL1)</f>
        <v>0</v>
      </c>
      <c r="AM8">
        <f>SUMIFS(records!E2:E54,records!A2:A54,template!A8,records!C2:C54,template!AM1)</f>
        <v>0</v>
      </c>
      <c r="AN8">
        <f>SUMIFS(records!E2:E54,records!A2:A54,template!A8,records!C2:C54,template!AN1)</f>
        <v>148.97</v>
      </c>
      <c r="AO8">
        <f>SUMIFS(records!E2:E54,records!A2:A54,template!A8,records!C2:C54,template!AO1)</f>
        <v>140.33500000000001</v>
      </c>
      <c r="AP8">
        <f>SUMIFS(records!E2:E54,records!A2:A54,template!A8,records!C2:C54,template!AP1)</f>
        <v>0</v>
      </c>
    </row>
    <row r="9" spans="1:42">
      <c r="A9" s="1">
        <v>43766</v>
      </c>
      <c r="B9">
        <f>SUMIF(records!A9:A61, template!A9, records!E9:E61)</f>
        <v>3.06</v>
      </c>
      <c r="C9">
        <f>SUMIFS(records!E2:E54,records!A2:A54,template!A9, records!B2:B54, "&gt;=" &amp; template!C1,records!B2:B54, "&lt;" &amp; template!D1)</f>
        <v>0</v>
      </c>
      <c r="D9" s="14">
        <f>SUMIFS(records!E2:E54,records!A2:A54,template!A9, records!B2:B54, "&gt;=" &amp; template!D1,records!B2:B54, "&lt;" &amp; template!E1)</f>
        <v>0</v>
      </c>
      <c r="E9">
        <f>SUMIFS(records!E2:E54,records!A2:A54,template!A9, records!B2:B54, "&gt;=" &amp; template!E1,records!B2:B54, "&lt;" &amp; template!F1)</f>
        <v>0</v>
      </c>
      <c r="F9">
        <f>SUMIFS(records!E2:E54,records!A2:A54,template!A9, records!B2:B54, "&gt;=" &amp; template!F1,records!B2:B54, "&lt;" &amp; template!G1)</f>
        <v>0</v>
      </c>
      <c r="G9">
        <f>SUMIFS(records!E2:E54,records!A2:A54,template!A9, records!B2:B54, "&gt;=" &amp; template!G1,records!B2:B54, "&lt;" &amp; template!H1)</f>
        <v>0</v>
      </c>
      <c r="H9">
        <f>SUMIFS(records!E2:E54,records!A2:A54,template!A9, records!B2:B54, "&gt;=" &amp; template!H1,records!B2:B54, "&lt;" &amp; template!I1)</f>
        <v>0</v>
      </c>
      <c r="I9">
        <f>SUMIFS(records!E2:E54,records!A2:A54,template!A9, records!B2:B54, "&gt;=" &amp; template!I1,records!B2:B54, "&lt;" &amp; template!J1)</f>
        <v>0</v>
      </c>
      <c r="J9">
        <f>SUMIFS(records!E2:E54,records!A2:A54,template!A9, records!B2:B54, "&gt;=" &amp; template!J1,records!B2:B54, "&lt;" &amp; template!K1)</f>
        <v>0</v>
      </c>
      <c r="K9">
        <f>SUMIFS(records!E2:E54,records!A2:A54,template!A9, records!B2:B54, "&gt;=" &amp; template!K1,records!B2:B54, "&lt;" &amp; template!L1)</f>
        <v>0</v>
      </c>
      <c r="L9">
        <f>SUMIFS(records!E2:E54,records!A2:A54,template!A9, records!B2:B54, "&gt;=" &amp; template!L1,records!B2:B54, "&lt;" &amp; template!M1)</f>
        <v>0</v>
      </c>
      <c r="M9">
        <f>SUMIFS(records!E2:E54,records!A2:A54,template!A9, records!B2:B54, "&gt;=" &amp; template!M1,records!B2:B54, "&lt;" &amp; template!N1)</f>
        <v>0</v>
      </c>
      <c r="N9">
        <f>SUMIFS(records!E2:E54,records!A2:A54,template!A9, records!B2:B54, "&gt;=" &amp; template!N1,records!B2:B54, "&lt;" &amp; template!O1)</f>
        <v>0</v>
      </c>
      <c r="O9">
        <f>SUMIFS(records!E2:E54,records!A2:A54,template!A9, records!B2:B54, "&gt;=" &amp; template!O1,records!B2:B54, "&lt;" &amp; template!P1)</f>
        <v>0</v>
      </c>
      <c r="P9">
        <f>SUMIFS(records!E2:E54,records!A2:A54,template!A9, records!B2:B54, "&gt;=" &amp; template!P1,records!B2:B54, "&lt;" &amp; template!Q1)</f>
        <v>0</v>
      </c>
      <c r="Q9">
        <f>SUMIFS(records!E2:E54,records!A2:A54,template!A9, records!B2:B54, "&gt;=" &amp; template!Q1,records!B2:B54, "&lt;" &amp; template!R1)</f>
        <v>0</v>
      </c>
      <c r="R9">
        <f>SUMIFS(records!E2:E54,records!A2:A54,template!A9, records!B2:B54, "&gt;=" &amp; template!R1,records!B2:B54, "&lt;" &amp; template!S1)</f>
        <v>3.06</v>
      </c>
      <c r="S9">
        <f>SUMIFS(records!E2:E54,records!A2:A54,template!A9, records!B2:B54, "&gt;=" &amp; template!S1,records!B2:B54, "&lt;" &amp; template!T1)</f>
        <v>0</v>
      </c>
      <c r="T9">
        <f>SUMIFS(records!E2:E54,records!A2:A54,template!A9, records!B2:B54, "&gt;=" &amp; template!T1,records!B2:B54, "&lt;" &amp; template!U1)</f>
        <v>0</v>
      </c>
      <c r="U9">
        <f>SUMIFS(records!E2:E54,records!A2:A54,template!A9, records!B2:B54, "&gt;=" &amp; template!U1,records!B2:B54, "&lt;" &amp; template!V1)</f>
        <v>0</v>
      </c>
      <c r="V9">
        <f>SUMIFS(records!E2:E54,records!A2:A54,template!A9, records!B2:B54, "&gt;=" &amp; template!V1,records!B2:B54, "&lt;" &amp; template!W1)</f>
        <v>0</v>
      </c>
      <c r="W9">
        <f>SUMIFS(records!E2:E54,records!A2:A54,template!A9, records!B2:B54, "&gt;=" &amp; template!W1,records!B2:B54, "&lt;" &amp; template!X1)</f>
        <v>0</v>
      </c>
      <c r="X9">
        <f>SUMIFS(records!E2:E54,records!A2:A54,template!A9, records!B2:B54, "&gt;=" &amp; template!X1,records!B2:B54, "&lt;" &amp; template!Y1)</f>
        <v>0</v>
      </c>
      <c r="Y9">
        <f>SUMIFS(records!E2:E54,records!A2:A54,template!A9, records!B2:B54, "&gt;=" &amp; template!Y1,records!B2:B54, "&lt;" &amp; template!Z1)</f>
        <v>0</v>
      </c>
      <c r="Z9">
        <f>SUMIFS(records!E2:E54,records!A2:A54,template!A9, records!B2:B54, "&gt;=" &amp; template!Z1)</f>
        <v>0</v>
      </c>
      <c r="AA9">
        <f>SUMIFS(records!E2:E54,records!A2:A54,template!A9,records!G2:G54,template!AA1)</f>
        <v>3.06</v>
      </c>
      <c r="AB9">
        <f>SUMIFS(records!E2:E54,records!A2:A54,template!A9,records!G2:G54,template!AB1)</f>
        <v>0</v>
      </c>
      <c r="AC9">
        <f>SUMIFS(records!E2:E54,records!A2:A54,template!A9,records!G2:G54,template!AC1)</f>
        <v>0</v>
      </c>
      <c r="AD9">
        <f>SUMIFS(records!E2:E54,records!A2:A54,template!A9,records!G2:G54,template!AD1)</f>
        <v>0</v>
      </c>
      <c r="AE9">
        <f>SUMIFS(records!E2:E54,records!A2:A54,template!A9,records!C2:C54,template!AE1)</f>
        <v>0</v>
      </c>
      <c r="AF9">
        <f>SUMIFS(records!E2:E54,records!A2:A54,template!A9,records!C2:C54,template!AF1)</f>
        <v>0</v>
      </c>
      <c r="AG9">
        <f>SUMIFS(records!E2:E54,records!A2:A54,template!A9,records!C2:C54,template!AG1)</f>
        <v>0</v>
      </c>
      <c r="AH9">
        <f>SUMIFS(records!E2:E54,records!A2:A54,template!A9,records!C2:C54,template!AH1)</f>
        <v>0</v>
      </c>
      <c r="AI9">
        <f>SUMIFS(records!E2:E54,records!A2:A54,template!A9,records!C2:C54,template!AI1)</f>
        <v>0</v>
      </c>
      <c r="AJ9">
        <f>SUMIFS(records!E2:E54,records!A2:A54,template!A9,records!C2:C54,template!AJ1)</f>
        <v>0</v>
      </c>
      <c r="AK9">
        <f>SUMIFS(records!E2:E54,records!A2:A54,template!A9,records!C2:C54,template!AK1)</f>
        <v>0</v>
      </c>
      <c r="AL9">
        <f>SUMIFS(records!E2:E54,records!A2:A54,template!A9,records!C2:C54,template!AL1)</f>
        <v>0</v>
      </c>
      <c r="AM9">
        <f>SUMIFS(records!E2:E54,records!A2:A54,template!A9,records!C2:C54,template!AM1)</f>
        <v>0</v>
      </c>
      <c r="AN9">
        <f>SUMIFS(records!E2:E54,records!A2:A54,template!A9,records!C2:C54,template!AN1)</f>
        <v>0</v>
      </c>
      <c r="AO9">
        <f>SUMIFS(records!E2:E54,records!A2:A54,template!A9,records!C2:C54,template!AO1)</f>
        <v>0</v>
      </c>
      <c r="AP9">
        <f>SUMIFS(records!E2:E54,records!A2:A54,template!A9,records!C2:C54,template!AP1)</f>
        <v>3.06</v>
      </c>
    </row>
    <row r="10" spans="1:42">
      <c r="A10" s="1">
        <v>43767</v>
      </c>
      <c r="B10">
        <f>SUMIF(records!A10:A62, template!A10, records!E10:E62)</f>
        <v>66</v>
      </c>
      <c r="C10">
        <f>SUMIFS(records!E2:E54,records!A2:A54,template!A10, records!B2:B54, "&gt;=" &amp; template!C1,records!B2:B54, "&lt;" &amp; template!D1)</f>
        <v>0</v>
      </c>
      <c r="D10" s="14">
        <f>SUMIFS(records!E2:E54,records!A2:A54,template!A10, records!B2:B54, "&gt;=" &amp; template!D1,records!B2:B54, "&lt;" &amp; template!E1)</f>
        <v>0</v>
      </c>
      <c r="E10">
        <f>SUMIFS(records!E2:E54,records!A2:A54,template!A10, records!B2:B54, "&gt;=" &amp; template!E1,records!B2:B54, "&lt;" &amp; template!F1)</f>
        <v>0</v>
      </c>
      <c r="F10">
        <f>SUMIFS(records!E2:E54,records!A2:A54,template!A10, records!B2:B54, "&gt;=" &amp; template!F1,records!B2:B54, "&lt;" &amp; template!G1)</f>
        <v>0</v>
      </c>
      <c r="G10">
        <f>SUMIFS(records!E2:E54,records!A2:A54,template!A10, records!B2:B54, "&gt;=" &amp; template!G1,records!B2:B54, "&lt;" &amp; template!H1)</f>
        <v>0</v>
      </c>
      <c r="H10">
        <f>SUMIFS(records!E2:E54,records!A2:A54,template!A10, records!B2:B54, "&gt;=" &amp; template!H1,records!B2:B54, "&lt;" &amp; template!I1)</f>
        <v>0</v>
      </c>
      <c r="I10">
        <f>SUMIFS(records!E2:E54,records!A2:A54,template!A10, records!B2:B54, "&gt;=" &amp; template!I1,records!B2:B54, "&lt;" &amp; template!J1)</f>
        <v>0</v>
      </c>
      <c r="J10">
        <f>SUMIFS(records!E2:E54,records!A2:A54,template!A10, records!B2:B54, "&gt;=" &amp; template!J1,records!B2:B54, "&lt;" &amp; template!K1)</f>
        <v>0</v>
      </c>
      <c r="K10">
        <f>SUMIFS(records!E2:E54,records!A2:A54,template!A10, records!B2:B54, "&gt;=" &amp; template!K1,records!B2:B54, "&lt;" &amp; template!L1)</f>
        <v>0</v>
      </c>
      <c r="L10">
        <f>SUMIFS(records!E2:E54,records!A2:A54,template!A10, records!B2:B54, "&gt;=" &amp; template!L1,records!B2:B54, "&lt;" &amp; template!M1)</f>
        <v>0</v>
      </c>
      <c r="M10">
        <f>SUMIFS(records!E2:E54,records!A2:A54,template!A10, records!B2:B54, "&gt;=" &amp; template!M1,records!B2:B54, "&lt;" &amp; template!N1)</f>
        <v>0</v>
      </c>
      <c r="N10">
        <f>SUMIFS(records!E2:E54,records!A2:A54,template!A10, records!B2:B54, "&gt;=" &amp; template!N1,records!B2:B54, "&lt;" &amp; template!O1)</f>
        <v>0</v>
      </c>
      <c r="O10">
        <f>SUMIFS(records!E2:E54,records!A2:A54,template!A10, records!B2:B54, "&gt;=" &amp; template!O1,records!B2:B54, "&lt;" &amp; template!P1)</f>
        <v>16</v>
      </c>
      <c r="P10">
        <f>SUMIFS(records!E2:E54,records!A2:A54,template!A10, records!B2:B54, "&gt;=" &amp; template!P1,records!B2:B54, "&lt;" &amp; template!Q1)</f>
        <v>0</v>
      </c>
      <c r="Q10">
        <f>SUMIFS(records!E2:E54,records!A2:A54,template!A10, records!B2:B54, "&gt;=" &amp; template!Q1,records!B2:B54, "&lt;" &amp; template!R1)</f>
        <v>0</v>
      </c>
      <c r="R10">
        <f>SUMIFS(records!E2:E54,records!A2:A54,template!A10, records!B2:B54, "&gt;=" &amp; template!R1,records!B2:B54, "&lt;" &amp; template!S1)</f>
        <v>0</v>
      </c>
      <c r="S10">
        <f>SUMIFS(records!E2:E54,records!A2:A54,template!A10, records!B2:B54, "&gt;=" &amp; template!S1,records!B2:B54, "&lt;" &amp; template!T1)</f>
        <v>0</v>
      </c>
      <c r="T10">
        <f>SUMIFS(records!E2:E54,records!A2:A54,template!A10, records!B2:B54, "&gt;=" &amp; template!T1,records!B2:B54, "&lt;" &amp; template!U1)</f>
        <v>0</v>
      </c>
      <c r="U10">
        <f>SUMIFS(records!E2:E54,records!A2:A54,template!A10, records!B2:B54, "&gt;=" &amp; template!U1,records!B2:B54, "&lt;" &amp; template!V1)</f>
        <v>0</v>
      </c>
      <c r="V10">
        <f>SUMIFS(records!E2:E54,records!A2:A54,template!A10, records!B2:B54, "&gt;=" &amp; template!V1,records!B2:B54, "&lt;" &amp; template!W1)</f>
        <v>0</v>
      </c>
      <c r="W10">
        <f>SUMIFS(records!E2:E54,records!A2:A54,template!A10, records!B2:B54, "&gt;=" &amp; template!W1,records!B2:B54, "&lt;" &amp; template!X1)</f>
        <v>50</v>
      </c>
      <c r="X10">
        <f>SUMIFS(records!E2:E54,records!A2:A54,template!A10, records!B2:B54, "&gt;=" &amp; template!X1,records!B2:B54, "&lt;" &amp; template!Y1)</f>
        <v>0</v>
      </c>
      <c r="Y10">
        <f>SUMIFS(records!E2:E54,records!A2:A54,template!A10, records!B2:B54, "&gt;=" &amp; template!Y1,records!B2:B54, "&lt;" &amp; template!Z1)</f>
        <v>0</v>
      </c>
      <c r="Z10">
        <f>SUMIFS(records!E2:E54,records!A2:A54,template!A10, records!B2:B54, "&gt;=" &amp; template!Z1)</f>
        <v>0</v>
      </c>
      <c r="AA10">
        <f>SUMIFS(records!E2:E54,records!A2:A54,template!A10,records!G2:G54,template!AA1)</f>
        <v>16</v>
      </c>
      <c r="AB10">
        <f>SUMIFS(records!E2:E54,records!A2:A54,template!A10,records!G2:G54,template!AB1)</f>
        <v>0</v>
      </c>
      <c r="AC10">
        <f>SUMIFS(records!E2:E54,records!A2:A54,template!A10,records!G2:G54,template!AC1)</f>
        <v>50</v>
      </c>
      <c r="AD10">
        <f>SUMIFS(records!E2:E54,records!A2:A54,template!A10,records!G2:G54,template!AD1)</f>
        <v>0</v>
      </c>
      <c r="AE10">
        <f>SUMIFS(records!E2:E54,records!A2:A54,template!A10,records!C2:C54,template!AE1)</f>
        <v>0</v>
      </c>
      <c r="AF10">
        <f>SUMIFS(records!E2:E54,records!A2:A54,template!A10,records!C2:C54,template!AF1)</f>
        <v>16</v>
      </c>
      <c r="AG10">
        <f>SUMIFS(records!E2:E54,records!A2:A54,template!A10,records!C2:C54,template!AG1)</f>
        <v>0</v>
      </c>
      <c r="AH10">
        <f>SUMIFS(records!E2:E54,records!A2:A54,template!A10,records!C2:C54,template!AH1)</f>
        <v>50</v>
      </c>
      <c r="AI10">
        <f>SUMIFS(records!E2:E54,records!A2:A54,template!A10,records!C2:C54,template!AI1)</f>
        <v>0</v>
      </c>
      <c r="AJ10">
        <f>SUMIFS(records!E2:E54,records!A2:A54,template!A10,records!C2:C54,template!AJ1)</f>
        <v>0</v>
      </c>
      <c r="AK10">
        <f>SUMIFS(records!E2:E54,records!A2:A54,template!A10,records!C2:C54,template!AK1)</f>
        <v>0</v>
      </c>
      <c r="AL10">
        <f>SUMIFS(records!E2:E54,records!A2:A54,template!A10,records!C2:C54,template!AL1)</f>
        <v>0</v>
      </c>
      <c r="AM10">
        <f>SUMIFS(records!E2:E54,records!A2:A54,template!A10,records!C2:C54,template!AM1)</f>
        <v>0</v>
      </c>
      <c r="AN10">
        <f>SUMIFS(records!E2:E54,records!A2:A54,template!A10,records!C2:C54,template!AN1)</f>
        <v>0</v>
      </c>
      <c r="AO10">
        <f>SUMIFS(records!E2:E54,records!A2:A54,template!A10,records!C2:C54,template!AO1)</f>
        <v>0</v>
      </c>
      <c r="AP10">
        <f>SUMIFS(records!E2:E54,records!A2:A54,template!A10,records!C2:C54,template!AP1)</f>
        <v>0</v>
      </c>
    </row>
    <row r="11" spans="1:42">
      <c r="A11" s="1">
        <v>43768</v>
      </c>
      <c r="B11">
        <f>SUMIF(records!A11:A63, template!A11, records!E11:E63)</f>
        <v>78</v>
      </c>
      <c r="C11">
        <f>SUMIFS(records!E2:E54,records!A2:A54,template!A11, records!B2:B54, "&gt;=" &amp; template!C1,records!B2:B54, "&lt;" &amp; template!D1)</f>
        <v>0</v>
      </c>
      <c r="D11" s="14">
        <f>SUMIFS(records!E2:E54,records!A2:A54,template!A11, records!B2:B54, "&gt;=" &amp; template!D1,records!B2:B54, "&lt;" &amp; template!E1)</f>
        <v>0</v>
      </c>
      <c r="E11">
        <f>SUMIFS(records!E2:E54,records!A2:A54,template!A11, records!B2:B54, "&gt;=" &amp; template!E1,records!B2:B54, "&lt;" &amp; template!F1)</f>
        <v>0</v>
      </c>
      <c r="F11">
        <f>SUMIFS(records!E2:E54,records!A2:A54,template!A11, records!B2:B54, "&gt;=" &amp; template!F1,records!B2:B54, "&lt;" &amp; template!G1)</f>
        <v>0</v>
      </c>
      <c r="G11">
        <f>SUMIFS(records!E2:E54,records!A2:A54,template!A11, records!B2:B54, "&gt;=" &amp; template!G1,records!B2:B54, "&lt;" &amp; template!H1)</f>
        <v>0</v>
      </c>
      <c r="H11">
        <f>SUMIFS(records!E2:E54,records!A2:A54,template!A11, records!B2:B54, "&gt;=" &amp; template!H1,records!B2:B54, "&lt;" &amp; template!I1)</f>
        <v>0</v>
      </c>
      <c r="I11">
        <f>SUMIFS(records!E2:E54,records!A2:A54,template!A11, records!B2:B54, "&gt;=" &amp; template!I1,records!B2:B54, "&lt;" &amp; template!J1)</f>
        <v>0</v>
      </c>
      <c r="J11">
        <f>SUMIFS(records!E2:E54,records!A2:A54,template!A11, records!B2:B54, "&gt;=" &amp; template!J1,records!B2:B54, "&lt;" &amp; template!K1)</f>
        <v>0</v>
      </c>
      <c r="K11">
        <f>SUMIFS(records!E2:E54,records!A2:A54,template!A11, records!B2:B54, "&gt;=" &amp; template!K1,records!B2:B54, "&lt;" &amp; template!L1)</f>
        <v>0</v>
      </c>
      <c r="L11">
        <f>SUMIFS(records!E2:E54,records!A2:A54,template!A11, records!B2:B54, "&gt;=" &amp; template!L1,records!B2:B54, "&lt;" &amp; template!M1)</f>
        <v>0</v>
      </c>
      <c r="M11">
        <f>SUMIFS(records!E2:E54,records!A2:A54,template!A11, records!B2:B54, "&gt;=" &amp; template!M1,records!B2:B54, "&lt;" &amp; template!N1)</f>
        <v>0</v>
      </c>
      <c r="N11">
        <f>SUMIFS(records!E2:E54,records!A2:A54,template!A11, records!B2:B54, "&gt;=" &amp; template!N1,records!B2:B54, "&lt;" &amp; template!O1)</f>
        <v>0</v>
      </c>
      <c r="O11">
        <f>SUMIFS(records!E2:E54,records!A2:A54,template!A11, records!B2:B54, "&gt;=" &amp; template!O1,records!B2:B54, "&lt;" &amp; template!P1)</f>
        <v>24</v>
      </c>
      <c r="P11">
        <f>SUMIFS(records!E2:E54,records!A2:A54,template!A11, records!B2:B54, "&gt;=" &amp; template!P1,records!B2:B54, "&lt;" &amp; template!Q1)</f>
        <v>54</v>
      </c>
      <c r="Q11">
        <f>SUMIFS(records!E2:E54,records!A2:A54,template!A11, records!B2:B54, "&gt;=" &amp; template!Q1,records!B2:B54, "&lt;" &amp; template!R1)</f>
        <v>0</v>
      </c>
      <c r="R11">
        <f>SUMIFS(records!E2:E54,records!A2:A54,template!A11, records!B2:B54, "&gt;=" &amp; template!R1,records!B2:B54, "&lt;" &amp; template!S1)</f>
        <v>0</v>
      </c>
      <c r="S11">
        <f>SUMIFS(records!E2:E54,records!A2:A54,template!A11, records!B2:B54, "&gt;=" &amp; template!S1,records!B2:B54, "&lt;" &amp; template!T1)</f>
        <v>0</v>
      </c>
      <c r="T11">
        <f>SUMIFS(records!E2:E54,records!A2:A54,template!A11, records!B2:B54, "&gt;=" &amp; template!T1,records!B2:B54, "&lt;" &amp; template!U1)</f>
        <v>0</v>
      </c>
      <c r="U11">
        <f>SUMIFS(records!E2:E54,records!A2:A54,template!A11, records!B2:B54, "&gt;=" &amp; template!U1,records!B2:B54, "&lt;" &amp; template!V1)</f>
        <v>0</v>
      </c>
      <c r="V11">
        <f>SUMIFS(records!E2:E54,records!A2:A54,template!A11, records!B2:B54, "&gt;=" &amp; template!V1,records!B2:B54, "&lt;" &amp; template!W1)</f>
        <v>0</v>
      </c>
      <c r="W11">
        <f>SUMIFS(records!E2:E54,records!A2:A54,template!A11, records!B2:B54, "&gt;=" &amp; template!W1,records!B2:B54, "&lt;" &amp; template!X1)</f>
        <v>0</v>
      </c>
      <c r="X11">
        <f>SUMIFS(records!E2:E54,records!A2:A54,template!A11, records!B2:B54, "&gt;=" &amp; template!X1,records!B2:B54, "&lt;" &amp; template!Y1)</f>
        <v>0</v>
      </c>
      <c r="Y11">
        <f>SUMIFS(records!E2:E54,records!A2:A54,template!A11, records!B2:B54, "&gt;=" &amp; template!Y1,records!B2:B54, "&lt;" &amp; template!Z1)</f>
        <v>0</v>
      </c>
      <c r="Z11">
        <f>SUMIFS(records!E2:E54,records!A2:A54,template!A11, records!B2:B54, "&gt;=" &amp; template!Z1)</f>
        <v>0</v>
      </c>
      <c r="AA11">
        <f>SUMIFS(records!E2:E54,records!A2:A54,template!A11,records!G2:G54,template!AA1)</f>
        <v>0</v>
      </c>
      <c r="AB11">
        <f>SUMIFS(records!E2:E54,records!A2:A54,template!A11,records!G2:G54,template!AB1)</f>
        <v>78</v>
      </c>
      <c r="AC11">
        <f>SUMIFS(records!E2:E54,records!A2:A54,template!A11,records!G2:G54,template!AC1)</f>
        <v>0</v>
      </c>
      <c r="AD11">
        <f>SUMIFS(records!E2:E54,records!A2:A54,template!A11,records!G2:G54,template!AD1)</f>
        <v>0</v>
      </c>
      <c r="AE11">
        <f>SUMIFS(records!E2:E54,records!A2:A54,template!A11,records!C2:C54,template!AE1)</f>
        <v>0</v>
      </c>
      <c r="AF11">
        <f>SUMIFS(records!E2:E54,records!A2:A54,template!A11,records!C2:C54,template!AF1)</f>
        <v>24</v>
      </c>
      <c r="AG11">
        <f>SUMIFS(records!E2:E54,records!A2:A54,template!A11,records!C2:C54,template!AG1)</f>
        <v>0</v>
      </c>
      <c r="AH11">
        <f>SUMIFS(records!E2:E54,records!A2:A54,template!A11,records!C2:C54,template!AH1)</f>
        <v>54</v>
      </c>
      <c r="AI11">
        <f>SUMIFS(records!E2:E54,records!A2:A54,template!A11,records!C2:C54,template!AI1)</f>
        <v>0</v>
      </c>
      <c r="AJ11">
        <f>SUMIFS(records!E2:E54,records!A2:A54,template!A11,records!C2:C54,template!AJ1)</f>
        <v>0</v>
      </c>
      <c r="AK11">
        <f>SUMIFS(records!E2:E54,records!A2:A54,template!A11,records!C2:C54,template!AK1)</f>
        <v>0</v>
      </c>
      <c r="AL11">
        <f>SUMIFS(records!E2:E54,records!A2:A54,template!A11,records!C2:C54,template!AL1)</f>
        <v>0</v>
      </c>
      <c r="AM11">
        <f>SUMIFS(records!E2:E54,records!A2:A54,template!A11,records!C2:C54,template!AM1)</f>
        <v>0</v>
      </c>
      <c r="AN11">
        <f>SUMIFS(records!E2:E54,records!A2:A54,template!A11,records!C2:C54,template!AN1)</f>
        <v>0</v>
      </c>
      <c r="AO11">
        <f>SUMIFS(records!E2:E54,records!A2:A54,template!A11,records!C2:C54,template!AO1)</f>
        <v>0</v>
      </c>
      <c r="AP11">
        <f>SUMIFS(records!E2:E54,records!A2:A54,template!A11,records!C2:C54,template!AP1)</f>
        <v>0</v>
      </c>
    </row>
    <row r="12" spans="1:42">
      <c r="A12" s="1">
        <v>43769</v>
      </c>
      <c r="B12">
        <f>SUMIF(records!A12:A64, template!A12, records!E12:E64)</f>
        <v>12</v>
      </c>
      <c r="C12">
        <f>SUMIFS(records!E2:E54,records!A2:A54,template!A12, records!B2:B54, "&gt;=" &amp; template!C1,records!B2:B54, "&lt;" &amp; template!D1)</f>
        <v>0</v>
      </c>
      <c r="D12" s="14">
        <f>SUMIFS(records!E2:E54,records!A2:A54,template!A12, records!B2:B54, "&gt;=" &amp; template!D1,records!B2:B54, "&lt;" &amp; template!E1)</f>
        <v>0</v>
      </c>
      <c r="E12">
        <f>SUMIFS(records!E2:E54,records!A2:A54,template!A12, records!B2:B54, "&gt;=" &amp; template!E1,records!B2:B54, "&lt;" &amp; template!F1)</f>
        <v>0</v>
      </c>
      <c r="F12">
        <f>SUMIFS(records!E2:E54,records!A2:A54,template!A12, records!B2:B54, "&gt;=" &amp; template!F1,records!B2:B54, "&lt;" &amp; template!G1)</f>
        <v>0</v>
      </c>
      <c r="G12">
        <f>SUMIFS(records!E2:E54,records!A2:A54,template!A12, records!B2:B54, "&gt;=" &amp; template!G1,records!B2:B54, "&lt;" &amp; template!H1)</f>
        <v>0</v>
      </c>
      <c r="H12">
        <f>SUMIFS(records!E2:E54,records!A2:A54,template!A12, records!B2:B54, "&gt;=" &amp; template!H1,records!B2:B54, "&lt;" &amp; template!I1)</f>
        <v>0</v>
      </c>
      <c r="I12">
        <f>SUMIFS(records!E2:E54,records!A2:A54,template!A12, records!B2:B54, "&gt;=" &amp; template!I1,records!B2:B54, "&lt;" &amp; template!J1)</f>
        <v>0</v>
      </c>
      <c r="J12">
        <f>SUMIFS(records!E2:E54,records!A2:A54,template!A12, records!B2:B54, "&gt;=" &amp; template!J1,records!B2:B54, "&lt;" &amp; template!K1)</f>
        <v>0</v>
      </c>
      <c r="K12">
        <f>SUMIFS(records!E2:E54,records!A2:A54,template!A12, records!B2:B54, "&gt;=" &amp; template!K1,records!B2:B54, "&lt;" &amp; template!L1)</f>
        <v>0</v>
      </c>
      <c r="L12">
        <f>SUMIFS(records!E2:E54,records!A2:A54,template!A12, records!B2:B54, "&gt;=" &amp; template!L1,records!B2:B54, "&lt;" &amp; template!M1)</f>
        <v>0</v>
      </c>
      <c r="M12">
        <f>SUMIFS(records!E2:E54,records!A2:A54,template!A12, records!B2:B54, "&gt;=" &amp; template!M1,records!B2:B54, "&lt;" &amp; template!N1)</f>
        <v>0</v>
      </c>
      <c r="N12">
        <f>SUMIFS(records!E2:E54,records!A2:A54,template!A12, records!B2:B54, "&gt;=" &amp; template!N1,records!B2:B54, "&lt;" &amp; template!O1)</f>
        <v>0</v>
      </c>
      <c r="O12">
        <f>SUMIFS(records!E2:E54,records!A2:A54,template!A12, records!B2:B54, "&gt;=" &amp; template!O1,records!B2:B54, "&lt;" &amp; template!P1)</f>
        <v>12</v>
      </c>
      <c r="P12">
        <f>SUMIFS(records!E2:E54,records!A2:A54,template!A12, records!B2:B54, "&gt;=" &amp; template!P1,records!B2:B54, "&lt;" &amp; template!Q1)</f>
        <v>0</v>
      </c>
      <c r="Q12">
        <f>SUMIFS(records!E2:E54,records!A2:A54,template!A12, records!B2:B54, "&gt;=" &amp; template!Q1,records!B2:B54, "&lt;" &amp; template!R1)</f>
        <v>0</v>
      </c>
      <c r="R12">
        <f>SUMIFS(records!E2:E54,records!A2:A54,template!A12, records!B2:B54, "&gt;=" &amp; template!R1,records!B2:B54, "&lt;" &amp; template!S1)</f>
        <v>0</v>
      </c>
      <c r="S12">
        <f>SUMIFS(records!E2:E54,records!A2:A54,template!A12, records!B2:B54, "&gt;=" &amp; template!S1,records!B2:B54, "&lt;" &amp; template!T1)</f>
        <v>0</v>
      </c>
      <c r="T12">
        <f>SUMIFS(records!E2:E54,records!A2:A54,template!A12, records!B2:B54, "&gt;=" &amp; template!T1,records!B2:B54, "&lt;" &amp; template!U1)</f>
        <v>0</v>
      </c>
      <c r="U12">
        <f>SUMIFS(records!E2:E54,records!A2:A54,template!A12, records!B2:B54, "&gt;=" &amp; template!U1,records!B2:B54, "&lt;" &amp; template!V1)</f>
        <v>0</v>
      </c>
      <c r="V12">
        <f>SUMIFS(records!E2:E54,records!A2:A54,template!A12, records!B2:B54, "&gt;=" &amp; template!V1,records!B2:B54, "&lt;" &amp; template!W1)</f>
        <v>0</v>
      </c>
      <c r="W12">
        <f>SUMIFS(records!E2:E54,records!A2:A54,template!A12, records!B2:B54, "&gt;=" &amp; template!W1,records!B2:B54, "&lt;" &amp; template!X1)</f>
        <v>0</v>
      </c>
      <c r="X12">
        <f>SUMIFS(records!E2:E54,records!A2:A54,template!A12, records!B2:B54, "&gt;=" &amp; template!X1,records!B2:B54, "&lt;" &amp; template!Y1)</f>
        <v>0</v>
      </c>
      <c r="Y12">
        <f>SUMIFS(records!E2:E54,records!A2:A54,template!A12, records!B2:B54, "&gt;=" &amp; template!Y1,records!B2:B54, "&lt;" &amp; template!Z1)</f>
        <v>0</v>
      </c>
      <c r="Z12">
        <f>SUMIFS(records!E2:E54,records!A2:A54,template!A12, records!B2:B54, "&gt;=" &amp; template!Z1)</f>
        <v>0</v>
      </c>
      <c r="AA12">
        <f>SUMIFS(records!E2:E54,records!A2:A54,template!A12,records!G2:G54,template!AA1)</f>
        <v>0</v>
      </c>
      <c r="AB12">
        <f>SUMIFS(records!E2:E54,records!A2:A54,template!A12,records!G2:G54,template!AB1)</f>
        <v>12</v>
      </c>
      <c r="AC12">
        <f>SUMIFS(records!E2:E54,records!A2:A54,template!A12,records!G2:G54,template!AC1)</f>
        <v>0</v>
      </c>
      <c r="AD12">
        <f>SUMIFS(records!E2:E54,records!A2:A54,template!A12,records!G2:G54,template!AD1)</f>
        <v>0</v>
      </c>
      <c r="AE12">
        <f>SUMIFS(records!E2:E54,records!A2:A54,template!A12,records!C2:C54,template!AE1)</f>
        <v>0</v>
      </c>
      <c r="AF12">
        <f>SUMIFS(records!E2:E54,records!A2:A54,template!A12,records!C2:C54,template!AF1)</f>
        <v>12</v>
      </c>
      <c r="AG12">
        <f>SUMIFS(records!E2:E54,records!A2:A54,template!A12,records!C2:C54,template!AG1)</f>
        <v>0</v>
      </c>
      <c r="AH12">
        <f>SUMIFS(records!E2:E54,records!A2:A54,template!A12,records!C2:C54,template!AH1)</f>
        <v>0</v>
      </c>
      <c r="AI12">
        <f>SUMIFS(records!E2:E54,records!A2:A54,template!A12,records!C2:C54,template!AI1)</f>
        <v>0</v>
      </c>
      <c r="AJ12">
        <f>SUMIFS(records!E2:E54,records!A2:A54,template!A12,records!C2:C54,template!AJ1)</f>
        <v>0</v>
      </c>
      <c r="AK12">
        <f>SUMIFS(records!E2:E54,records!A2:A54,template!A12,records!C2:C54,template!AK1)</f>
        <v>0</v>
      </c>
      <c r="AL12">
        <f>SUMIFS(records!E2:E54,records!A2:A54,template!A12,records!C2:C54,template!AL1)</f>
        <v>0</v>
      </c>
      <c r="AM12">
        <f>SUMIFS(records!E2:E54,records!A2:A54,template!A12,records!C2:C54,template!AM1)</f>
        <v>0</v>
      </c>
      <c r="AN12">
        <f>SUMIFS(records!E2:E54,records!A2:A54,template!A12,records!C2:C54,template!AN1)</f>
        <v>0</v>
      </c>
      <c r="AO12">
        <f>SUMIFS(records!E2:E54,records!A2:A54,template!A12,records!C2:C54,template!AO1)</f>
        <v>0</v>
      </c>
      <c r="AP12">
        <f>SUMIFS(records!E2:E54,records!A2:A54,template!A12,records!C2:C54,template!AP1)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187</v>
      </c>
      <c r="B34" s="17" t="s">
        <v>188</v>
      </c>
      <c r="C34" s="17" t="s">
        <v>182</v>
      </c>
      <c r="D34" s="17" t="s">
        <v>147</v>
      </c>
      <c r="E34" s="22" t="s">
        <v>152</v>
      </c>
      <c r="F34" s="22" t="s">
        <v>153</v>
      </c>
      <c r="G34" s="22" t="s">
        <v>154</v>
      </c>
      <c r="H34" s="22" t="s">
        <v>155</v>
      </c>
      <c r="I34" s="22" t="s">
        <v>156</v>
      </c>
      <c r="J34" s="22" t="s">
        <v>157</v>
      </c>
      <c r="K34" s="22" t="s">
        <v>158</v>
      </c>
      <c r="L34" s="22" t="s">
        <v>159</v>
      </c>
      <c r="M34" s="22" t="s">
        <v>160</v>
      </c>
      <c r="N34" s="22" t="s">
        <v>161</v>
      </c>
      <c r="O34" s="22" t="s">
        <v>162</v>
      </c>
      <c r="P34" s="22" t="s">
        <v>163</v>
      </c>
      <c r="Q34" s="22" t="s">
        <v>164</v>
      </c>
      <c r="R34" s="22" t="s">
        <v>165</v>
      </c>
      <c r="S34" s="22" t="s">
        <v>166</v>
      </c>
      <c r="T34" s="22" t="s">
        <v>167</v>
      </c>
      <c r="U34" s="22" t="s">
        <v>168</v>
      </c>
      <c r="V34" s="22" t="s">
        <v>169</v>
      </c>
      <c r="W34" s="22" t="s">
        <v>170</v>
      </c>
      <c r="X34" s="22" t="s">
        <v>171</v>
      </c>
      <c r="Y34" s="22" t="s">
        <v>172</v>
      </c>
      <c r="Z34" s="22" t="s">
        <v>173</v>
      </c>
      <c r="AA34" s="22" t="s">
        <v>174</v>
      </c>
      <c r="AB34" s="22" t="s">
        <v>175</v>
      </c>
      <c r="AC34" s="17" t="s">
        <v>52</v>
      </c>
      <c r="AD34" s="17" t="s">
        <v>30</v>
      </c>
      <c r="AE34" s="17" t="s">
        <v>34</v>
      </c>
      <c r="AF34" s="17" t="s">
        <v>82</v>
      </c>
      <c r="AG34" s="17" t="s">
        <v>32</v>
      </c>
      <c r="AH34" s="17" t="s">
        <v>40</v>
      </c>
      <c r="AI34" s="17" t="s">
        <v>148</v>
      </c>
      <c r="AJ34" s="17" t="s">
        <v>137</v>
      </c>
      <c r="AK34" s="17" t="s">
        <v>149</v>
      </c>
      <c r="AL34" s="17" t="s">
        <v>150</v>
      </c>
      <c r="AM34" s="17" t="s">
        <v>58</v>
      </c>
      <c r="AN34" s="17" t="s">
        <v>67</v>
      </c>
      <c r="AO34" s="17" t="s">
        <v>74</v>
      </c>
      <c r="AP34" s="17" t="s">
        <v>79</v>
      </c>
      <c r="AQ34" s="17" t="s">
        <v>84</v>
      </c>
      <c r="AR34" s="17" t="s">
        <v>68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184</v>
      </c>
      <c r="B40" t="s">
        <v>186</v>
      </c>
      <c r="C40" t="s">
        <v>190</v>
      </c>
      <c r="D40" t="s">
        <v>147</v>
      </c>
      <c r="E40" t="s">
        <v>152</v>
      </c>
      <c r="F40" t="s">
        <v>153</v>
      </c>
      <c r="G40" t="s">
        <v>154</v>
      </c>
      <c r="H40" t="s">
        <v>155</v>
      </c>
      <c r="I40" t="s">
        <v>156</v>
      </c>
      <c r="J40" t="s">
        <v>157</v>
      </c>
      <c r="K40" t="s">
        <v>158</v>
      </c>
      <c r="L40" t="s">
        <v>159</v>
      </c>
      <c r="M40" t="s">
        <v>160</v>
      </c>
      <c r="N40" t="s">
        <v>161</v>
      </c>
      <c r="O40" t="s">
        <v>162</v>
      </c>
      <c r="P40" t="s">
        <v>163</v>
      </c>
      <c r="Q40" t="s">
        <v>164</v>
      </c>
      <c r="R40" t="s">
        <v>165</v>
      </c>
      <c r="S40" t="s">
        <v>166</v>
      </c>
      <c r="T40" t="s">
        <v>167</v>
      </c>
      <c r="U40" t="s">
        <v>168</v>
      </c>
      <c r="V40" t="s">
        <v>169</v>
      </c>
      <c r="W40" t="s">
        <v>170</v>
      </c>
      <c r="X40" t="s">
        <v>171</v>
      </c>
      <c r="Y40" t="s">
        <v>172</v>
      </c>
      <c r="Z40" t="s">
        <v>173</v>
      </c>
      <c r="AA40" t="s">
        <v>174</v>
      </c>
      <c r="AB40" t="s">
        <v>175</v>
      </c>
      <c r="AC40" t="s">
        <v>52</v>
      </c>
      <c r="AD40" t="s">
        <v>30</v>
      </c>
      <c r="AE40" t="s">
        <v>34</v>
      </c>
      <c r="AF40" t="s">
        <v>82</v>
      </c>
      <c r="AG40" t="s">
        <v>32</v>
      </c>
      <c r="AH40" t="s">
        <v>40</v>
      </c>
      <c r="AI40" t="s">
        <v>148</v>
      </c>
      <c r="AJ40" t="s">
        <v>137</v>
      </c>
      <c r="AK40" t="s">
        <v>149</v>
      </c>
      <c r="AL40" t="s">
        <v>150</v>
      </c>
      <c r="AM40" t="s">
        <v>58</v>
      </c>
      <c r="AN40" t="s">
        <v>67</v>
      </c>
      <c r="AO40" t="s">
        <v>74</v>
      </c>
      <c r="AP40" t="s">
        <v>79</v>
      </c>
      <c r="AQ40" t="s">
        <v>84</v>
      </c>
      <c r="AR40" t="s">
        <v>68</v>
      </c>
    </row>
    <row r="41" spans="1:44">
      <c r="A41" s="1">
        <v>43739</v>
      </c>
      <c r="B41" s="1">
        <v>43769</v>
      </c>
      <c r="C41">
        <v>10</v>
      </c>
      <c r="D41">
        <f>SUMIFS(day!B2:B54,day!A2:A54,"&gt;="&amp;template!A41,day!A2:A54,"&lt;="&amp;template!B41)</f>
        <v>1815.1149999999998</v>
      </c>
      <c r="E41">
        <f>SUMIFS(day!C2:C54,day!A2:A54,"&gt;="&amp;template!A41,day!A2:A54,"&lt;="&amp;template!B41)</f>
        <v>0</v>
      </c>
      <c r="F41">
        <f>SUMIFS(day!D2:D54,day!A2:A54,"&gt;="&amp;template!A41,day!A2:A54,"&lt;="&amp;template!B41)</f>
        <v>0</v>
      </c>
      <c r="G41">
        <f>SUMIFS(day!E2:E54,day!A2:A54,"&gt;="&amp;template!A41,day!A2:A54,"&lt;="&amp;template!B41)</f>
        <v>0</v>
      </c>
      <c r="H41">
        <f>SUMIFS(day!F2:F54,day!A2:A54,"&gt;="&amp;template!A41,day!A2:A54,"&lt;="&amp;template!B41)</f>
        <v>0</v>
      </c>
      <c r="I41">
        <f>SUMIFS(day!G2:G54,day!A2:A54,"&gt;="&amp;template!A41,day!A2:A54,"&lt;="&amp;template!B41)</f>
        <v>0</v>
      </c>
      <c r="J41">
        <f>SUMIFS(day!H2:H54,day!A2:A54,"&gt;="&amp;template!A41,day!A2:A54,"&lt;="&amp;template!B41)</f>
        <v>0</v>
      </c>
      <c r="K41">
        <f>SUMIFS(day!I2:I54,day!A2:A54,"&gt;="&amp;template!A41,day!A2:A54,"&lt;="&amp;template!B41)</f>
        <v>0</v>
      </c>
      <c r="L41">
        <f>SUMIFS(day!J2:J54,day!A2:A54,"&gt;="&amp;template!A41,day!A2:A54,"&lt;="&amp;template!B41)</f>
        <v>0</v>
      </c>
      <c r="M41">
        <f>SUMIFS(day!K2:K54,day!A2:A54,"&gt;="&amp;template!A41,day!A2:A54,"&lt;="&amp;template!B41)</f>
        <v>1009</v>
      </c>
      <c r="N41">
        <f>SUMIFS(day!L2:L54,day!A2:A54,"&gt;="&amp;template!A41,day!A2:A54,"&lt;="&amp;template!B41)</f>
        <v>3</v>
      </c>
      <c r="O41">
        <f>SUMIFS(day!M2:M54,day!A2:A54,"&gt;="&amp;template!A41,day!A2:A54,"&lt;="&amp;template!B41)</f>
        <v>29</v>
      </c>
      <c r="P41">
        <f>SUMIFS(day!N2:N54,day!A2:A54,"&gt;="&amp;template!A41,day!A2:A54,"&lt;="&amp;template!B41)</f>
        <v>0</v>
      </c>
      <c r="Q41">
        <f>SUMIFS(day!O2:O54,day!A2:A54,"&gt;="&amp;template!A41,day!A2:A54,"&lt;="&amp;template!B41)</f>
        <v>175.3</v>
      </c>
      <c r="R41">
        <f>SUMIFS(day!P2:P54,day!A2:A54,"&gt;="&amp;template!A41,day!A2:A54,"&lt;="&amp;template!B41)</f>
        <v>71</v>
      </c>
      <c r="S41">
        <f>SUMIFS(day!Q2:Q54,day!A2:A54,"&gt;="&amp;template!A41,day!A2:A54,"&lt;="&amp;template!B41)</f>
        <v>4.8600000000000003</v>
      </c>
      <c r="T41">
        <f>SUMIFS(day!R2:R54,day!A2:A54,"&gt;="&amp;template!A41,day!A2:A54,"&lt;="&amp;template!B41)</f>
        <v>152.03</v>
      </c>
      <c r="U41">
        <f>SUMIFS(day!S2:S54,day!A2:A54,"&gt;="&amp;template!A41,day!A2:A54,"&lt;="&amp;template!B41)</f>
        <v>0</v>
      </c>
      <c r="V41">
        <f>SUMIFS(day!T2:T54,day!A2:A54,"&gt;="&amp;template!A41,day!A2:A54,"&lt;="&amp;template!B41)</f>
        <v>6</v>
      </c>
      <c r="W41">
        <f>SUMIFS(day!U2:U54,day!A2:A54,"&gt;="&amp;template!A41,day!A2:A54,"&lt;="&amp;template!B41)</f>
        <v>155.6</v>
      </c>
      <c r="X41">
        <f>SUMIFS(day!V2:V54,day!A2:A54,"&gt;="&amp;template!A41,day!A2:A54,"&lt;="&amp;template!B41)</f>
        <v>140.33500000000001</v>
      </c>
      <c r="Y41">
        <f>SUMIFS(day!W2:W54,day!A2:A54,"&gt;="&amp;template!A41,day!A2:A54,"&lt;="&amp;template!B41)</f>
        <v>53</v>
      </c>
      <c r="Z41">
        <f>SUMIFS(day!X2:X54,day!A2:A54,"&gt;="&amp;template!A41,day!A2:A54,"&lt;="&amp;template!B41)</f>
        <v>0</v>
      </c>
      <c r="AA41">
        <f>SUMIFS(day!Y2:Y54,day!A2:A54,"&gt;="&amp;template!A41,day!A2:A54,"&lt;="&amp;template!B41)</f>
        <v>15.99</v>
      </c>
      <c r="AB41">
        <f>SUMIFS(day!Z2:Z54,day!A2:A54,"&gt;="&amp;template!A41,day!A2:A54,"&lt;="&amp;template!B41)</f>
        <v>0</v>
      </c>
      <c r="AC41">
        <f>SUMIFS(day!AA2:AA54,day!A2:A54,"&gt;="&amp;template!A41,day!A2:A54,"&lt;="&amp;template!B41)</f>
        <v>211.95</v>
      </c>
      <c r="AD41">
        <f>SUMIFS(day!AB2:AB54,day!A2:A54,"&gt;="&amp;template!A41,day!A2:A54,"&lt;="&amp;template!B41)</f>
        <v>1398.1949999999999</v>
      </c>
      <c r="AE41">
        <f>SUMIFS(day!AC2:AC54,day!A2:A54,"&gt;="&amp;template!A41,day!A2:A54,"&lt;="&amp;template!B41)</f>
        <v>56</v>
      </c>
      <c r="AF41">
        <f>SUMIFS(day!AD2:AD54,day!A2:A54,"&gt;="&amp;template!A41,day!A2:A54,"&lt;="&amp;template!B41)</f>
        <v>148.97</v>
      </c>
      <c r="AG41">
        <f>SUMIFS(day!AE2:AE54,day!A2:A54,"&gt;="&amp;template!A41,day!A2:A54,"&lt;="&amp;template!B41)</f>
        <v>124</v>
      </c>
      <c r="AH41">
        <f>SUMIFS(day!AF2:AF54,day!A2:A54,"&gt;="&amp;template!A41,day!A2:A54,"&lt;="&amp;template!B41)</f>
        <v>165.5</v>
      </c>
      <c r="AI41">
        <f>SUMIFS(day!AG2:AG54,day!A2:A54,"&gt;="&amp;template!A41,day!A2:A54,"&lt;="&amp;template!B41)</f>
        <v>40.6</v>
      </c>
      <c r="AJ41">
        <f>SUMIFS(day!AH2:AH54,day!A2:A54,"&gt;="&amp;template!A41,day!A2:A54,"&lt;="&amp;template!B41)</f>
        <v>119.99</v>
      </c>
      <c r="AK41">
        <f>SUMIFS(day!AI2:AI54,day!A2:A54,"&gt;="&amp;template!A41,day!A2:A54,"&lt;="&amp;template!B41)</f>
        <v>1000</v>
      </c>
      <c r="AL41">
        <f>SUMIFS(day!AJ2:AJ54,day!A2:A54,"&gt;="&amp;template!A41,day!A2:A54,"&lt;="&amp;template!B41)</f>
        <v>4.8600000000000003</v>
      </c>
      <c r="AM41">
        <f>SUMIFS(day!AK2:AK54,day!A2:A54,"&gt;="&amp;template!A41,day!A2:A54,"&lt;="&amp;template!B41)</f>
        <v>12</v>
      </c>
      <c r="AN41">
        <f>SUMIFS(day!AL2:AL54,day!A2:A54,"&gt;="&amp;template!A41,day!A2:A54,"&lt;="&amp;template!B41)</f>
        <v>29</v>
      </c>
      <c r="AO41">
        <f>SUMIFS(day!AM2:AM54,day!A2:A54,"&gt;="&amp;template!A41,day!A2:A54,"&lt;="&amp;template!B41)</f>
        <v>26.8</v>
      </c>
      <c r="AP41">
        <f>SUMIFS(day!AN2:AN54,day!A2:A54,"&gt;="&amp;template!A41,day!A2:A54,"&lt;="&amp;template!B41)</f>
        <v>148.97</v>
      </c>
      <c r="AQ41">
        <f>SUMIFS(day!AO2:AO54,day!A2:A54,"&gt;="&amp;template!A41,day!A2:A54,"&lt;="&amp;template!B41)</f>
        <v>140.33500000000001</v>
      </c>
      <c r="AR41">
        <f>SUMIFS(day!AP2:AP54,day!A2:A54,"&gt;="&amp;template!A41,day!A2:A54,"&lt;="&amp;template!B41)</f>
        <v>3.06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2019-11-06T12:05:18Z</dcterms:modified>
</cp:coreProperties>
</file>